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490" windowWidth="18880" windowHeight="6990"/>
  </bookViews>
  <sheets>
    <sheet name="Dashboard" sheetId="1" r:id="rId1"/>
    <sheet name="Project Plan" sheetId="2" r:id="rId2"/>
    <sheet name="Reference Data" sheetId="3" r:id="rId3"/>
  </sheets>
  <calcPr calcId="124519"/>
</workbook>
</file>

<file path=xl/calcChain.xml><?xml version="1.0" encoding="utf-8"?>
<calcChain xmlns="http://schemas.openxmlformats.org/spreadsheetml/2006/main">
  <c r="L37" i="2"/>
  <c r="H37"/>
  <c r="L36"/>
  <c r="H36"/>
  <c r="L35"/>
  <c r="H35"/>
  <c r="L34"/>
  <c r="H34"/>
  <c r="L33"/>
  <c r="H33"/>
  <c r="L32"/>
  <c r="H32"/>
  <c r="L31"/>
  <c r="H31"/>
  <c r="L30"/>
  <c r="H30"/>
  <c r="L29"/>
  <c r="H29"/>
  <c r="L28"/>
  <c r="H28"/>
  <c r="L27"/>
  <c r="H27"/>
  <c r="L26"/>
  <c r="H26"/>
  <c r="L25"/>
  <c r="H25"/>
  <c r="L24"/>
  <c r="H24"/>
  <c r="L23"/>
  <c r="H23"/>
  <c r="L22"/>
  <c r="H22"/>
  <c r="L21"/>
  <c r="H21"/>
  <c r="L20"/>
  <c r="H20"/>
  <c r="L19"/>
  <c r="H19"/>
  <c r="L18"/>
  <c r="H18"/>
  <c r="L17"/>
  <c r="H17"/>
  <c r="L16"/>
  <c r="H16"/>
  <c r="L15"/>
  <c r="H15"/>
  <c r="L14"/>
  <c r="H14"/>
  <c r="L13"/>
  <c r="H13"/>
  <c r="L12"/>
  <c r="H12"/>
  <c r="L11"/>
  <c r="H11"/>
  <c r="L10"/>
  <c r="H10"/>
  <c r="L9"/>
  <c r="H9"/>
  <c r="L8"/>
  <c r="J9" i="1" s="1"/>
  <c r="H8" i="2"/>
  <c r="A22" i="1"/>
  <c r="C18"/>
  <c r="B18"/>
  <c r="C17"/>
  <c r="B17"/>
  <c r="C16"/>
  <c r="B16"/>
  <c r="C15"/>
  <c r="B15"/>
  <c r="C14"/>
  <c r="B14"/>
  <c r="C13"/>
  <c r="B13"/>
  <c r="G9"/>
  <c r="D9"/>
  <c r="A9"/>
</calcChain>
</file>

<file path=xl/sharedStrings.xml><?xml version="1.0" encoding="utf-8"?>
<sst xmlns="http://schemas.openxmlformats.org/spreadsheetml/2006/main" count="317" uniqueCount="147">
  <si>
    <t>ISO 9001 Project Plan</t>
  </si>
  <si>
    <t>Document Code</t>
  </si>
  <si>
    <t>QMS-PLN-001</t>
  </si>
  <si>
    <t>Version</t>
  </si>
  <si>
    <t>1.0</t>
  </si>
  <si>
    <t>Effective Date</t>
  </si>
  <si>
    <t>2026-09-18</t>
  </si>
  <si>
    <t>Owner</t>
  </si>
  <si>
    <t>Quality Manager</t>
  </si>
  <si>
    <t>Standard</t>
  </si>
  <si>
    <t>ISO 9001:2026</t>
  </si>
  <si>
    <t>Compatibility</t>
  </si>
  <si>
    <t>Excel 2007+</t>
  </si>
  <si>
    <t>Website</t>
  </si>
  <si>
    <t>www.iso-toolkits.org</t>
  </si>
  <si>
    <t>Email</t>
  </si>
  <si>
    <t>info@iso-toolkits.org</t>
  </si>
  <si>
    <t>Source</t>
  </si>
  <si>
    <t>https://www.iso.org/standard/9001</t>
  </si>
  <si>
    <t>Use this plan to sequence implementation, assign ownership and track completion. Enter planned dates and actual project evidence; the template contains no assumed organization dates.</t>
  </si>
  <si>
    <t>Total Tasks</t>
  </si>
  <si>
    <t>Complete</t>
  </si>
  <si>
    <t>In Progress</t>
  </si>
  <si>
    <t>Overdue</t>
  </si>
  <si>
    <t>Phase</t>
  </si>
  <si>
    <t>1. Initiation</t>
  </si>
  <si>
    <t>2. Gap Analysis</t>
  </si>
  <si>
    <t>3. QMS Design</t>
  </si>
  <si>
    <t>4. Implementation</t>
  </si>
  <si>
    <t>5. Evaluation</t>
  </si>
  <si>
    <t>6. Certification Readiness</t>
  </si>
  <si>
    <t>Overall Completion</t>
  </si>
  <si>
    <t>ISO 9001:2026 Implementation Project Plan</t>
  </si>
  <si>
    <t>Applied Standard</t>
  </si>
  <si>
    <t>Template tasks are a practical starting point. Tailor sequencing, owners, dates and deliverables to the organization and certification strategy.</t>
  </si>
  <si>
    <t>Task ID</t>
  </si>
  <si>
    <t>Activity</t>
  </si>
  <si>
    <t>Deliverable / Exit Criteria</t>
  </si>
  <si>
    <t>Planned Start</t>
  </si>
  <si>
    <t>Planned Finish</t>
  </si>
  <si>
    <t>Duration Days</t>
  </si>
  <si>
    <t>Priority</t>
  </si>
  <si>
    <t>Status</t>
  </si>
  <si>
    <t>% Complete</t>
  </si>
  <si>
    <t>Schedule Flag</t>
  </si>
  <si>
    <t>Dependency</t>
  </si>
  <si>
    <t>Evidence / Link</t>
  </si>
  <si>
    <t>P01</t>
  </si>
  <si>
    <t>Confirm project sponsor and project lead</t>
  </si>
  <si>
    <t>Named sponsor and project lead with authority to coordinate implementation</t>
  </si>
  <si>
    <t>High</t>
  </si>
  <si>
    <t>Not Started</t>
  </si>
  <si>
    <t>P02</t>
  </si>
  <si>
    <t>Confirm implementation objective and certification intent</t>
  </si>
  <si>
    <t>Agreed implementation objective and target certification approach</t>
  </si>
  <si>
    <t>P03</t>
  </si>
  <si>
    <t>Establish implementation team and governance</t>
  </si>
  <si>
    <t>Core team, responsibilities and meeting cadence agreed</t>
  </si>
  <si>
    <t>P04</t>
  </si>
  <si>
    <t>Conduct leadership / project awareness briefing</t>
  </si>
  <si>
    <t>Leadership understands project purpose, role and expected decisions</t>
  </si>
  <si>
    <t>Medium</t>
  </si>
  <si>
    <t>P05</t>
  </si>
  <si>
    <t>Set project communication and evidence storage method</t>
  </si>
  <si>
    <t>Common location for plans, evidence, actions and controlled outputs</t>
  </si>
  <si>
    <t>P06</t>
  </si>
  <si>
    <t>Define initial QMS scope boundaries</t>
  </si>
  <si>
    <t>Draft scope covering products/services, locations and relevant processes</t>
  </si>
  <si>
    <t>P07</t>
  </si>
  <si>
    <t>Identify internal and external context</t>
  </si>
  <si>
    <t>Relevant context factors documented for implementation planning</t>
  </si>
  <si>
    <t>P08</t>
  </si>
  <si>
    <t>Identify relevant interested parties and requirements</t>
  </si>
  <si>
    <t>Relevant parties and requirements recorded</t>
  </si>
  <si>
    <t>P09</t>
  </si>
  <si>
    <t>Map QMS processes and interfaces</t>
  </si>
  <si>
    <t>Process map or interaction matrix with owners and interfaces</t>
  </si>
  <si>
    <t>P10</t>
  </si>
  <si>
    <t>Perform ISO 9001:2026 gap analysis</t>
  </si>
  <si>
    <t>Current state, evidence and gaps assessed across applicable requirements</t>
  </si>
  <si>
    <t>P11</t>
  </si>
  <si>
    <t>Prioritize gaps and approve implementation action plan</t>
  </si>
  <si>
    <t>Prioritized action list with owners and due dates</t>
  </si>
  <si>
    <t>P12</t>
  </si>
  <si>
    <t>Develop / update Quality Policy</t>
  </si>
  <si>
    <t>Policy aligned to organization direction and QMS intent</t>
  </si>
  <si>
    <t>P13</t>
  </si>
  <si>
    <t>Set quality objectives and indicators</t>
  </si>
  <si>
    <t>Objectives, measures, targets, owners and review frequency defined</t>
  </si>
  <si>
    <t>P14</t>
  </si>
  <si>
    <t>Define roles, responsibilities and process ownership</t>
  </si>
  <si>
    <t>Key QMS responsibilities communicated</t>
  </si>
  <si>
    <t>P15</t>
  </si>
  <si>
    <t>Establish risk and opportunity approach</t>
  </si>
  <si>
    <t>Relevant QMS risks/opportunities and actions integrated into planning</t>
  </si>
  <si>
    <t>P16</t>
  </si>
  <si>
    <t>Establish documented information controls</t>
  </si>
  <si>
    <t>Controls for creation, approval, access, change, retention and disposition defined</t>
  </si>
  <si>
    <t>P17</t>
  </si>
  <si>
    <t>Build QMS document map</t>
  </si>
  <si>
    <t>Required and useful procedures, forms, records and guidance identified</t>
  </si>
  <si>
    <t>P18</t>
  </si>
  <si>
    <t>Implement process controls and required records</t>
  </si>
  <si>
    <t>Processes operate using defined controls and retain appropriate evidence</t>
  </si>
  <si>
    <t>P19</t>
  </si>
  <si>
    <t>Confirm competence needs and close priority gaps</t>
  </si>
  <si>
    <t>Competence requirements and evidence available for relevant roles</t>
  </si>
  <si>
    <t>P20</t>
  </si>
  <si>
    <t>Implement monitoring and measurement arrangements</t>
  </si>
  <si>
    <t>Process and QMS performance data are collected and reviewed</t>
  </si>
  <si>
    <t>P21</t>
  </si>
  <si>
    <t>Implement supplier / external provider controls as applicable</t>
  </si>
  <si>
    <t>Selection, monitoring and control evidence available where relevant</t>
  </si>
  <si>
    <t>P22</t>
  </si>
  <si>
    <t>Operate nonconformity and corrective action process</t>
  </si>
  <si>
    <t>Issues are corrected, causes addressed where needed and actions tracked</t>
  </si>
  <si>
    <t>P23</t>
  </si>
  <si>
    <t>Plan internal audit program</t>
  </si>
  <si>
    <t>Audit scope, timing, criteria and auditor independence arranged</t>
  </si>
  <si>
    <t>P24</t>
  </si>
  <si>
    <t>Conduct full-system internal audit</t>
  </si>
  <si>
    <t>Audit evidence, findings and report completed</t>
  </si>
  <si>
    <t>P25</t>
  </si>
  <si>
    <t>Close internal audit nonconformities</t>
  </si>
  <si>
    <t>Corrections and corrective actions implemented and verified as appropriate</t>
  </si>
  <si>
    <t>P26</t>
  </si>
  <si>
    <t>Conduct management review</t>
  </si>
  <si>
    <t>Required QMS performance information reviewed and decisions/actions recorded</t>
  </si>
  <si>
    <t>P27</t>
  </si>
  <si>
    <t>Perform certification readiness review</t>
  </si>
  <si>
    <t>Open critical gaps identified and assigned before certification audit</t>
  </si>
  <si>
    <t>P28</t>
  </si>
  <si>
    <t>Close readiness actions</t>
  </si>
  <si>
    <t>Critical readiness actions completed with evidence</t>
  </si>
  <si>
    <t>P29</t>
  </si>
  <si>
    <t>Prepare Stage 1 / documentation readiness evidence</t>
  </si>
  <si>
    <t>Scope, key QMS information and implementation evidence organized</t>
  </si>
  <si>
    <t>P30</t>
  </si>
  <si>
    <t>Prepare Stage 2 / implementation evidence and audit logistics</t>
  </si>
  <si>
    <t>Process evidence, personnel and logistics ready for certification audit</t>
  </si>
  <si>
    <t>Reference Data</t>
  </si>
  <si>
    <t>Reference</t>
  </si>
  <si>
    <t>Current standard: ISO 9001:2026</t>
  </si>
  <si>
    <t>Blocked</t>
  </si>
  <si>
    <t>Low</t>
  </si>
  <si>
    <t>Tasks are implementation guidance, not quoted ISO requirements.</t>
  </si>
  <si>
    <t>Not Applicable</t>
  </si>
</sst>
</file>

<file path=xl/styles.xml><?xml version="1.0" encoding="utf-8"?>
<styleSheet xmlns="http://schemas.openxmlformats.org/spreadsheetml/2006/main">
  <numFmts count="1">
    <numFmt numFmtId="164" formatCode="yyyy\-mm\-dd"/>
  </numFmts>
  <fonts count="9">
    <font>
      <sz val="11"/>
      <name val="Carlito"/>
    </font>
    <font>
      <b/>
      <sz val="16"/>
      <color rgb="FF1F4E79"/>
      <name val="Carlito"/>
    </font>
    <font>
      <sz val="9"/>
      <color rgb="FF000000"/>
      <name val="Carlito"/>
    </font>
    <font>
      <b/>
      <sz val="9"/>
      <color rgb="FF000000"/>
      <name val="Carlito"/>
    </font>
    <font>
      <i/>
      <sz val="9"/>
      <name val="Carlito"/>
    </font>
    <font>
      <b/>
      <sz val="9"/>
      <name val="Carlito"/>
    </font>
    <font>
      <b/>
      <sz val="15"/>
      <color rgb="FF1F4E79"/>
      <name val="Carlito"/>
    </font>
    <font>
      <b/>
      <sz val="11"/>
      <name val="Carlito"/>
    </font>
    <font>
      <b/>
      <sz val="18"/>
      <color rgb="FF1F4E7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EAF3F8"/>
      </patternFill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3" fillId="3" borderId="2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3" fillId="3" borderId="4" xfId="0" applyNumberFormat="1" applyFont="1" applyFill="1" applyBorder="1" applyAlignment="1">
      <alignment vertical="center" wrapText="1"/>
    </xf>
    <xf numFmtId="0" fontId="2" fillId="0" borderId="5" xfId="0" applyNumberFormat="1" applyFont="1" applyFill="1" applyBorder="1" applyAlignment="1">
      <alignment vertical="center" wrapText="1"/>
    </xf>
    <xf numFmtId="0" fontId="3" fillId="3" borderId="6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 wrapText="1"/>
    </xf>
    <xf numFmtId="0" fontId="3" fillId="3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2" fillId="5" borderId="1" xfId="0" applyNumberFormat="1" applyFont="1" applyFill="1" applyBorder="1" applyAlignment="1">
      <alignment vertical="top" wrapText="1"/>
    </xf>
    <xf numFmtId="0" fontId="2" fillId="5" borderId="2" xfId="0" applyNumberFormat="1" applyFont="1" applyFill="1" applyBorder="1" applyAlignment="1">
      <alignment vertical="top" wrapText="1"/>
    </xf>
    <xf numFmtId="164" fontId="2" fillId="5" borderId="2" xfId="0" applyNumberFormat="1" applyFont="1" applyFill="1" applyBorder="1" applyAlignment="1">
      <alignment vertical="top" wrapText="1"/>
    </xf>
    <xf numFmtId="9" fontId="2" fillId="5" borderId="2" xfId="0" applyNumberFormat="1" applyFont="1" applyFill="1" applyBorder="1" applyAlignment="1">
      <alignment vertical="top" wrapText="1"/>
    </xf>
    <xf numFmtId="0" fontId="2" fillId="5" borderId="3" xfId="0" applyNumberFormat="1" applyFont="1" applyFill="1" applyBorder="1" applyAlignment="1">
      <alignment vertical="top" wrapText="1"/>
    </xf>
    <xf numFmtId="0" fontId="2" fillId="5" borderId="4" xfId="0" applyNumberFormat="1" applyFont="1" applyFill="1" applyBorder="1" applyAlignment="1">
      <alignment vertical="top" wrapText="1"/>
    </xf>
    <xf numFmtId="0" fontId="2" fillId="5" borderId="0" xfId="0" applyNumberFormat="1" applyFont="1" applyFill="1" applyBorder="1" applyAlignment="1">
      <alignment vertical="top" wrapText="1"/>
    </xf>
    <xf numFmtId="164" fontId="2" fillId="5" borderId="0" xfId="0" applyNumberFormat="1" applyFont="1" applyFill="1" applyBorder="1" applyAlignment="1">
      <alignment vertical="top" wrapText="1"/>
    </xf>
    <xf numFmtId="9" fontId="2" fillId="5" borderId="0" xfId="0" applyNumberFormat="1" applyFont="1" applyFill="1" applyBorder="1" applyAlignment="1">
      <alignment vertical="top" wrapText="1"/>
    </xf>
    <xf numFmtId="0" fontId="2" fillId="5" borderId="5" xfId="0" applyNumberFormat="1" applyFont="1" applyFill="1" applyBorder="1" applyAlignment="1">
      <alignment vertical="top" wrapText="1"/>
    </xf>
    <xf numFmtId="0" fontId="2" fillId="5" borderId="6" xfId="0" applyNumberFormat="1" applyFont="1" applyFill="1" applyBorder="1" applyAlignment="1">
      <alignment vertical="top" wrapText="1"/>
    </xf>
    <xf numFmtId="0" fontId="2" fillId="5" borderId="7" xfId="0" applyNumberFormat="1" applyFont="1" applyFill="1" applyBorder="1" applyAlignment="1">
      <alignment vertical="top" wrapText="1"/>
    </xf>
    <xf numFmtId="164" fontId="2" fillId="5" borderId="7" xfId="0" applyNumberFormat="1" applyFont="1" applyFill="1" applyBorder="1" applyAlignment="1">
      <alignment vertical="top" wrapText="1"/>
    </xf>
    <xf numFmtId="9" fontId="2" fillId="5" borderId="7" xfId="0" applyNumberFormat="1" applyFont="1" applyFill="1" applyBorder="1" applyAlignment="1">
      <alignment vertical="top" wrapText="1"/>
    </xf>
    <xf numFmtId="0" fontId="2" fillId="5" borderId="8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left" vertical="center"/>
    </xf>
    <xf numFmtId="0" fontId="4" fillId="3" borderId="0" xfId="0" applyNumberFormat="1" applyFont="1" applyFill="1" applyBorder="1" applyAlignment="1">
      <alignment wrapText="1"/>
    </xf>
    <xf numFmtId="0" fontId="5" fillId="4" borderId="0" xfId="0" applyNumberFormat="1" applyFont="1" applyFill="1" applyBorder="1" applyAlignment="1">
      <alignment horizontal="center"/>
    </xf>
    <xf numFmtId="0" fontId="0" fillId="0" borderId="0" xfId="0"/>
    <xf numFmtId="0" fontId="6" fillId="0" borderId="0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center"/>
    </xf>
    <xf numFmtId="9" fontId="8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9">
    <dxf>
      <fill>
        <patternFill patternType="solid">
          <bgColor rgb="FFFCE4D6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ont>
        <b/>
        <color rgb="FFC00000"/>
      </font>
      <fill>
        <patternFill patternType="solid"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r>
              <a:rPr lang="en-US"/>
              <a:t>Implementation Progress by Phase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 Tasks</c:v>
          </c:tx>
          <c:cat>
            <c:strRef>
              <c:f>Dashboard!$A$13:$A$18</c:f>
              <c:strCache>
                <c:ptCount val="6"/>
                <c:pt idx="0">
                  <c:v>1. Initiation</c:v>
                </c:pt>
                <c:pt idx="1">
                  <c:v>2. Gap Analysis</c:v>
                </c:pt>
                <c:pt idx="2">
                  <c:v>3. QMS Design</c:v>
                </c:pt>
                <c:pt idx="3">
                  <c:v>4. Implementation</c:v>
                </c:pt>
                <c:pt idx="4">
                  <c:v>5. Evaluation</c:v>
                </c:pt>
                <c:pt idx="5">
                  <c:v>6. Certification Readiness</c:v>
                </c:pt>
              </c:strCache>
            </c:strRef>
          </c:cat>
          <c:val>
            <c:numRef>
              <c:f>Dashboard!$B$13:$B$18</c:f>
              <c:numCache>
                <c:formatCode>General</c:formatCode>
                <c:ptCount val="6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</c:numCache>
            </c:numRef>
          </c:val>
        </c:ser>
        <c:ser>
          <c:idx val="1"/>
          <c:order val="1"/>
          <c:tx>
            <c:v>Complete</c:v>
          </c:tx>
          <c:cat>
            <c:strRef>
              <c:f>Dashboard!$A$13:$A$18</c:f>
              <c:strCache>
                <c:ptCount val="6"/>
                <c:pt idx="0">
                  <c:v>1. Initiation</c:v>
                </c:pt>
                <c:pt idx="1">
                  <c:v>2. Gap Analysis</c:v>
                </c:pt>
                <c:pt idx="2">
                  <c:v>3. QMS Design</c:v>
                </c:pt>
                <c:pt idx="3">
                  <c:v>4. Implementation</c:v>
                </c:pt>
                <c:pt idx="4">
                  <c:v>5. Evaluation</c:v>
                </c:pt>
                <c:pt idx="5">
                  <c:v>6. Certification Readiness</c:v>
                </c:pt>
              </c:strCache>
            </c:strRef>
          </c:cat>
          <c:val>
            <c:numRef>
              <c:f>Dashboard!$C$13:$C$18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axId val="150359424"/>
        <c:axId val="151729280"/>
      </c:barChart>
      <c:catAx>
        <c:axId val="150359424"/>
        <c:scaling>
          <c:orientation val="minMax"/>
        </c:scaling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tickLblPos val="nextTo"/>
        <c:crossAx val="151729280"/>
        <c:crosses val="autoZero"/>
        <c:lblAlgn val="ctr"/>
        <c:lblOffset val="100"/>
      </c:catAx>
      <c:valAx>
        <c:axId val="151729280"/>
        <c:scaling>
          <c:orientation val="minMax"/>
        </c:scaling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tickLblPos val="nextTo"/>
        <c:crossAx val="150359424"/>
        <c:crosses val="autoZero"/>
        <c:crossBetween val="between"/>
      </c:valAx>
    </c:plotArea>
    <c:legend>
      <c:legendPos val="b"/>
      <c:layout/>
    </c:legend>
    <c:plotVisOnly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11</xdr:col>
      <xdr:colOff>0</xdr:colOff>
      <xdr:row>27</xdr:row>
      <xdr:rowOff>0</xdr:rowOff>
    </xdr:to>
    <xdr:graphicFrame macro="">
      <xdr:nvGraphicFramePr>
        <xdr:cNvPr id="0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ISO9001ProjectPlanTable" displayName="ISO9001ProjectPlanTable" ref="A7:N37" totalsRowShown="0">
  <tableColumns count="14">
    <tableColumn id="1" name="Task ID"/>
    <tableColumn id="2" name="Phase"/>
    <tableColumn id="3" name="Activity"/>
    <tableColumn id="4" name="Deliverable / Exit Criteria"/>
    <tableColumn id="5" name="Owner"/>
    <tableColumn id="6" name="Planned Start"/>
    <tableColumn id="7" name="Planned Finish"/>
    <tableColumn id="8" name="Duration Days"/>
    <tableColumn id="9" name="Priority"/>
    <tableColumn id="10" name="Status"/>
    <tableColumn id="11" name="% Complete"/>
    <tableColumn id="12" name="Schedule Flag"/>
    <tableColumn id="13" name="Dependency"/>
    <tableColumn id="14" name="Evidence / 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sqref="A1:K1"/>
    </sheetView>
  </sheetViews>
  <sheetFormatPr defaultRowHeight="14"/>
  <cols>
    <col min="1" max="1" width="22" customWidth="1"/>
    <col min="2" max="2" width="18.25" customWidth="1"/>
    <col min="3" max="3" width="16" customWidth="1"/>
    <col min="4" max="4" width="14" customWidth="1"/>
    <col min="5" max="5" width="18" customWidth="1"/>
    <col min="6" max="6" width="22" customWidth="1"/>
    <col min="7" max="9" width="14" customWidth="1"/>
    <col min="10" max="10" width="18" customWidth="1"/>
    <col min="11" max="11" width="14" customWidth="1"/>
  </cols>
  <sheetData>
    <row r="1" spans="1:11" ht="22.5" customHeight="1">
      <c r="A1" s="39" t="s">
        <v>0</v>
      </c>
      <c r="B1" s="39"/>
      <c r="C1" s="39"/>
      <c r="D1" s="39"/>
      <c r="E1" s="39"/>
      <c r="F1" s="39"/>
      <c r="G1" s="40"/>
      <c r="H1" s="40"/>
      <c r="I1" s="40"/>
      <c r="J1" s="40"/>
      <c r="K1" s="40"/>
    </row>
    <row r="2" spans="1:11" ht="13.4" customHeight="1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6" t="s">
        <v>6</v>
      </c>
    </row>
    <row r="3" spans="1:11" ht="13.4" customHeight="1">
      <c r="A3" s="7" t="s">
        <v>7</v>
      </c>
      <c r="B3" s="1" t="s">
        <v>8</v>
      </c>
      <c r="C3" s="2" t="s">
        <v>9</v>
      </c>
      <c r="D3" s="1" t="s">
        <v>10</v>
      </c>
      <c r="E3" s="2" t="s">
        <v>11</v>
      </c>
      <c r="F3" s="8" t="s">
        <v>12</v>
      </c>
    </row>
    <row r="4" spans="1:11" ht="13.4" customHeight="1">
      <c r="A4" s="9" t="s">
        <v>13</v>
      </c>
      <c r="B4" s="10" t="s">
        <v>14</v>
      </c>
      <c r="C4" s="11" t="s">
        <v>15</v>
      </c>
      <c r="D4" s="10" t="s">
        <v>16</v>
      </c>
      <c r="E4" s="11" t="s">
        <v>17</v>
      </c>
      <c r="F4" s="12" t="s">
        <v>18</v>
      </c>
    </row>
    <row r="6" spans="1:11" ht="22.65" customHeight="1">
      <c r="A6" s="41" t="s">
        <v>19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8" spans="1:11">
      <c r="A8" s="42" t="s">
        <v>20</v>
      </c>
      <c r="B8" s="43"/>
      <c r="D8" s="42" t="s">
        <v>21</v>
      </c>
      <c r="E8" s="43"/>
      <c r="G8" s="42" t="s">
        <v>22</v>
      </c>
      <c r="H8" s="43"/>
      <c r="J8" s="42" t="s">
        <v>23</v>
      </c>
      <c r="K8" s="43"/>
    </row>
    <row r="9" spans="1:11" ht="19">
      <c r="A9" s="44">
        <f>COUNTA('Project Plan'!C8:C200)</f>
        <v>30</v>
      </c>
      <c r="B9" s="43"/>
      <c r="D9" s="44">
        <f>COUNTIF('Project Plan'!J8:J200,"Complete")</f>
        <v>0</v>
      </c>
      <c r="E9" s="43"/>
      <c r="G9" s="44">
        <f>COUNTIF('Project Plan'!J8:J200,"In Progress")</f>
        <v>0</v>
      </c>
      <c r="H9" s="43"/>
      <c r="J9" s="44">
        <f ca="1">COUNTIF('Project Plan'!L8:L200,"Overdue")</f>
        <v>0</v>
      </c>
      <c r="K9" s="43"/>
    </row>
    <row r="12" spans="1:11" ht="21.4" customHeight="1">
      <c r="A12" s="13" t="s">
        <v>24</v>
      </c>
      <c r="B12" s="13" t="s">
        <v>20</v>
      </c>
      <c r="C12" s="13" t="s">
        <v>21</v>
      </c>
    </row>
    <row r="13" spans="1:11">
      <c r="A13" s="15" t="s">
        <v>25</v>
      </c>
      <c r="B13" s="16">
        <f>COUNTIF('Project Plan'!B$8:B$200,A13)</f>
        <v>5</v>
      </c>
      <c r="C13" s="17">
        <f>COUNTIFS('Project Plan'!B$8:B$200,A13,'Project Plan'!J$8:J$200,"Complete")</f>
        <v>0</v>
      </c>
    </row>
    <row r="14" spans="1:11">
      <c r="A14" s="18" t="s">
        <v>26</v>
      </c>
      <c r="B14" s="14">
        <f>COUNTIF('Project Plan'!B$8:B$200,A14)</f>
        <v>6</v>
      </c>
      <c r="C14" s="19">
        <f>COUNTIFS('Project Plan'!B$8:B$200,A14,'Project Plan'!J$8:J$200,"Complete")</f>
        <v>0</v>
      </c>
    </row>
    <row r="15" spans="1:11">
      <c r="A15" s="18" t="s">
        <v>27</v>
      </c>
      <c r="B15" s="14">
        <f>COUNTIF('Project Plan'!B$8:B$200,A15)</f>
        <v>6</v>
      </c>
      <c r="C15" s="19">
        <f>COUNTIFS('Project Plan'!B$8:B$200,A15,'Project Plan'!J$8:J$200,"Complete")</f>
        <v>0</v>
      </c>
    </row>
    <row r="16" spans="1:11">
      <c r="A16" s="18" t="s">
        <v>28</v>
      </c>
      <c r="B16" s="14">
        <f>COUNTIF('Project Plan'!B$8:B$200,A16)</f>
        <v>5</v>
      </c>
      <c r="C16" s="19">
        <f>COUNTIFS('Project Plan'!B$8:B$200,A16,'Project Plan'!J$8:J$200,"Complete")</f>
        <v>0</v>
      </c>
    </row>
    <row r="17" spans="1:3">
      <c r="A17" s="18" t="s">
        <v>29</v>
      </c>
      <c r="B17" s="14">
        <f>COUNTIF('Project Plan'!B$8:B$200,A17)</f>
        <v>4</v>
      </c>
      <c r="C17" s="19">
        <f>COUNTIFS('Project Plan'!B$8:B$200,A17,'Project Plan'!J$8:J$200,"Complete")</f>
        <v>0</v>
      </c>
    </row>
    <row r="18" spans="1:3">
      <c r="A18" s="20" t="s">
        <v>30</v>
      </c>
      <c r="B18" s="21">
        <f>COUNTIF('Project Plan'!B$8:B$200,A18)</f>
        <v>4</v>
      </c>
      <c r="C18" s="22">
        <f>COUNTIFS('Project Plan'!B$8:B$200,A18,'Project Plan'!J$8:J$200,"Complete")</f>
        <v>0</v>
      </c>
    </row>
    <row r="21" spans="1:3">
      <c r="A21" s="45" t="s">
        <v>31</v>
      </c>
      <c r="B21" s="43"/>
      <c r="C21" s="43"/>
    </row>
    <row r="22" spans="1:3">
      <c r="A22" s="46">
        <f>IFERROR(COUNTIF('Project Plan'!J8:J200,"Complete")/COUNTA('Project Plan'!C8:C200),0)</f>
        <v>0</v>
      </c>
      <c r="B22" s="43"/>
      <c r="C22" s="43"/>
    </row>
    <row r="23" spans="1:3">
      <c r="A23" s="43"/>
      <c r="B23" s="43"/>
      <c r="C23" s="43"/>
    </row>
  </sheetData>
  <mergeCells count="12">
    <mergeCell ref="A21:C21"/>
    <mergeCell ref="A22:C23"/>
    <mergeCell ref="A1:K1"/>
    <mergeCell ref="A6:K6"/>
    <mergeCell ref="A8:B8"/>
    <mergeCell ref="A9:B9"/>
    <mergeCell ref="D8:E8"/>
    <mergeCell ref="D9:E9"/>
    <mergeCell ref="G8:H8"/>
    <mergeCell ref="G9:H9"/>
    <mergeCell ref="J8:K8"/>
    <mergeCell ref="J9:K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topLeftCell="A25" workbookViewId="0">
      <selection sqref="A1:N1"/>
    </sheetView>
  </sheetViews>
  <sheetFormatPr defaultRowHeight="14"/>
  <cols>
    <col min="1" max="1" width="12" customWidth="1"/>
    <col min="2" max="2" width="22" customWidth="1"/>
    <col min="3" max="3" width="42" customWidth="1"/>
    <col min="4" max="4" width="48" customWidth="1"/>
    <col min="5" max="5" width="22" customWidth="1"/>
    <col min="6" max="7" width="14" customWidth="1"/>
    <col min="8" max="8" width="12" customWidth="1"/>
    <col min="9" max="9" width="11" customWidth="1"/>
    <col min="10" max="10" width="15" customWidth="1"/>
    <col min="11" max="11" width="12" customWidth="1"/>
    <col min="12" max="13" width="14" customWidth="1"/>
    <col min="14" max="14" width="28" customWidth="1"/>
  </cols>
  <sheetData>
    <row r="1" spans="1:14" ht="22" customHeight="1">
      <c r="A1" s="39" t="s">
        <v>32</v>
      </c>
      <c r="B1" s="39"/>
      <c r="C1" s="39"/>
      <c r="D1" s="39"/>
      <c r="E1" s="39"/>
      <c r="F1" s="39"/>
      <c r="G1" s="40"/>
      <c r="H1" s="40"/>
      <c r="I1" s="40"/>
      <c r="J1" s="40"/>
      <c r="K1" s="40"/>
      <c r="L1" s="40"/>
      <c r="M1" s="40"/>
      <c r="N1" s="40"/>
    </row>
    <row r="2" spans="1:14" ht="13.4" customHeight="1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6" t="s">
        <v>6</v>
      </c>
      <c r="G2" s="38"/>
      <c r="H2" s="38"/>
      <c r="I2" s="38"/>
      <c r="J2" s="38"/>
      <c r="K2" s="38"/>
      <c r="L2" s="38"/>
      <c r="M2" s="38"/>
      <c r="N2" s="38"/>
    </row>
    <row r="3" spans="1:14" ht="13.4" customHeight="1">
      <c r="A3" s="7" t="s">
        <v>7</v>
      </c>
      <c r="B3" s="1" t="s">
        <v>8</v>
      </c>
      <c r="C3" s="2" t="s">
        <v>33</v>
      </c>
      <c r="D3" s="1" t="s">
        <v>10</v>
      </c>
      <c r="E3" s="2" t="s">
        <v>11</v>
      </c>
      <c r="F3" s="8" t="s">
        <v>12</v>
      </c>
      <c r="G3" s="38"/>
      <c r="H3" s="38"/>
      <c r="I3" s="38"/>
      <c r="J3" s="38"/>
      <c r="K3" s="38"/>
      <c r="L3" s="38"/>
      <c r="M3" s="38"/>
      <c r="N3" s="38"/>
    </row>
    <row r="4" spans="1:14" ht="13.4" customHeight="1">
      <c r="A4" s="9" t="s">
        <v>13</v>
      </c>
      <c r="B4" s="10" t="s">
        <v>14</v>
      </c>
      <c r="C4" s="11" t="s">
        <v>15</v>
      </c>
      <c r="D4" s="10" t="s">
        <v>16</v>
      </c>
      <c r="E4" s="11" t="s">
        <v>17</v>
      </c>
      <c r="F4" s="12" t="s">
        <v>18</v>
      </c>
      <c r="G4" s="38"/>
      <c r="H4" s="38"/>
      <c r="I4" s="38"/>
      <c r="J4" s="38"/>
      <c r="K4" s="38"/>
      <c r="L4" s="38"/>
      <c r="M4" s="38"/>
      <c r="N4" s="38"/>
    </row>
    <row r="5" spans="1:14">
      <c r="G5" s="38"/>
      <c r="H5" s="38"/>
      <c r="I5" s="38"/>
      <c r="J5" s="38"/>
      <c r="K5" s="38"/>
      <c r="L5" s="38"/>
      <c r="M5" s="38"/>
      <c r="N5" s="38"/>
    </row>
    <row r="6" spans="1:14">
      <c r="A6" s="41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21.4" customHeight="1">
      <c r="A7" s="13" t="s">
        <v>35</v>
      </c>
      <c r="B7" s="13" t="s">
        <v>24</v>
      </c>
      <c r="C7" s="13" t="s">
        <v>36</v>
      </c>
      <c r="D7" s="13" t="s">
        <v>37</v>
      </c>
      <c r="E7" s="13" t="s">
        <v>7</v>
      </c>
      <c r="F7" s="13" t="s">
        <v>38</v>
      </c>
      <c r="G7" s="13" t="s">
        <v>39</v>
      </c>
      <c r="H7" s="13" t="s">
        <v>40</v>
      </c>
      <c r="I7" s="13" t="s">
        <v>41</v>
      </c>
      <c r="J7" s="13" t="s">
        <v>42</v>
      </c>
      <c r="K7" s="13" t="s">
        <v>43</v>
      </c>
      <c r="L7" s="13" t="s">
        <v>44</v>
      </c>
      <c r="M7" s="13" t="s">
        <v>45</v>
      </c>
      <c r="N7" s="13" t="s">
        <v>46</v>
      </c>
    </row>
    <row r="8" spans="1:14" ht="23">
      <c r="A8" s="23" t="s">
        <v>47</v>
      </c>
      <c r="B8" s="24" t="s">
        <v>25</v>
      </c>
      <c r="C8" s="24" t="s">
        <v>48</v>
      </c>
      <c r="D8" s="24" t="s">
        <v>49</v>
      </c>
      <c r="E8" s="24"/>
      <c r="F8" s="25"/>
      <c r="G8" s="25"/>
      <c r="H8" s="24" t="str">
        <f t="shared" ref="H8:H37" si="0">IF(OR(F8="",G8=""),"",G8-F8+1)</f>
        <v/>
      </c>
      <c r="I8" s="24" t="s">
        <v>50</v>
      </c>
      <c r="J8" s="24" t="s">
        <v>51</v>
      </c>
      <c r="K8" s="26">
        <v>0</v>
      </c>
      <c r="L8" s="24" t="str">
        <f t="shared" ref="L8:L37" ca="1" si="1">IF(OR(J8="Complete",G8=""),"",IF(G8&lt;TODAY(),"Overdue",IF(G8&lt;=TODAY()+7,"Due Soon","On Track")))</f>
        <v/>
      </c>
      <c r="M8" s="24"/>
      <c r="N8" s="27"/>
    </row>
    <row r="9" spans="1:14">
      <c r="A9" s="28" t="s">
        <v>52</v>
      </c>
      <c r="B9" s="29" t="s">
        <v>25</v>
      </c>
      <c r="C9" s="29" t="s">
        <v>53</v>
      </c>
      <c r="D9" s="29" t="s">
        <v>54</v>
      </c>
      <c r="E9" s="29"/>
      <c r="F9" s="30"/>
      <c r="G9" s="30"/>
      <c r="H9" s="29" t="str">
        <f t="shared" si="0"/>
        <v/>
      </c>
      <c r="I9" s="29" t="s">
        <v>50</v>
      </c>
      <c r="J9" s="29" t="s">
        <v>51</v>
      </c>
      <c r="K9" s="31">
        <v>0</v>
      </c>
      <c r="L9" s="29" t="str">
        <f t="shared" ca="1" si="1"/>
        <v/>
      </c>
      <c r="M9" s="29" t="s">
        <v>47</v>
      </c>
      <c r="N9" s="32"/>
    </row>
    <row r="10" spans="1:14">
      <c r="A10" s="28" t="s">
        <v>55</v>
      </c>
      <c r="B10" s="29" t="s">
        <v>25</v>
      </c>
      <c r="C10" s="29" t="s">
        <v>56</v>
      </c>
      <c r="D10" s="29" t="s">
        <v>57</v>
      </c>
      <c r="E10" s="29"/>
      <c r="F10" s="30"/>
      <c r="G10" s="30"/>
      <c r="H10" s="29" t="str">
        <f t="shared" si="0"/>
        <v/>
      </c>
      <c r="I10" s="29" t="s">
        <v>50</v>
      </c>
      <c r="J10" s="29" t="s">
        <v>51</v>
      </c>
      <c r="K10" s="31">
        <v>0</v>
      </c>
      <c r="L10" s="29" t="str">
        <f t="shared" ca="1" si="1"/>
        <v/>
      </c>
      <c r="M10" s="29" t="s">
        <v>47</v>
      </c>
      <c r="N10" s="32"/>
    </row>
    <row r="11" spans="1:14">
      <c r="A11" s="28" t="s">
        <v>58</v>
      </c>
      <c r="B11" s="29" t="s">
        <v>25</v>
      </c>
      <c r="C11" s="29" t="s">
        <v>59</v>
      </c>
      <c r="D11" s="29" t="s">
        <v>60</v>
      </c>
      <c r="E11" s="29"/>
      <c r="F11" s="30"/>
      <c r="G11" s="30"/>
      <c r="H11" s="29" t="str">
        <f t="shared" si="0"/>
        <v/>
      </c>
      <c r="I11" s="29" t="s">
        <v>61</v>
      </c>
      <c r="J11" s="29" t="s">
        <v>51</v>
      </c>
      <c r="K11" s="31">
        <v>0</v>
      </c>
      <c r="L11" s="29" t="str">
        <f t="shared" ca="1" si="1"/>
        <v/>
      </c>
      <c r="M11" s="29" t="s">
        <v>47</v>
      </c>
      <c r="N11" s="32"/>
    </row>
    <row r="12" spans="1:14">
      <c r="A12" s="28" t="s">
        <v>62</v>
      </c>
      <c r="B12" s="29" t="s">
        <v>25</v>
      </c>
      <c r="C12" s="29" t="s">
        <v>63</v>
      </c>
      <c r="D12" s="29" t="s">
        <v>64</v>
      </c>
      <c r="E12" s="29"/>
      <c r="F12" s="30"/>
      <c r="G12" s="30"/>
      <c r="H12" s="29" t="str">
        <f t="shared" si="0"/>
        <v/>
      </c>
      <c r="I12" s="29" t="s">
        <v>61</v>
      </c>
      <c r="J12" s="29" t="s">
        <v>51</v>
      </c>
      <c r="K12" s="31">
        <v>0</v>
      </c>
      <c r="L12" s="29" t="str">
        <f t="shared" ca="1" si="1"/>
        <v/>
      </c>
      <c r="M12" s="29" t="s">
        <v>55</v>
      </c>
      <c r="N12" s="32"/>
    </row>
    <row r="13" spans="1:14" ht="23">
      <c r="A13" s="28" t="s">
        <v>65</v>
      </c>
      <c r="B13" s="29" t="s">
        <v>26</v>
      </c>
      <c r="C13" s="29" t="s">
        <v>66</v>
      </c>
      <c r="D13" s="29" t="s">
        <v>67</v>
      </c>
      <c r="E13" s="29"/>
      <c r="F13" s="30"/>
      <c r="G13" s="30"/>
      <c r="H13" s="29" t="str">
        <f t="shared" si="0"/>
        <v/>
      </c>
      <c r="I13" s="29" t="s">
        <v>50</v>
      </c>
      <c r="J13" s="29" t="s">
        <v>51</v>
      </c>
      <c r="K13" s="31">
        <v>0</v>
      </c>
      <c r="L13" s="29" t="str">
        <f t="shared" ca="1" si="1"/>
        <v/>
      </c>
      <c r="M13" s="29" t="s">
        <v>52</v>
      </c>
      <c r="N13" s="32"/>
    </row>
    <row r="14" spans="1:14">
      <c r="A14" s="28" t="s">
        <v>68</v>
      </c>
      <c r="B14" s="29" t="s">
        <v>26</v>
      </c>
      <c r="C14" s="29" t="s">
        <v>69</v>
      </c>
      <c r="D14" s="29" t="s">
        <v>70</v>
      </c>
      <c r="E14" s="29"/>
      <c r="F14" s="30"/>
      <c r="G14" s="30"/>
      <c r="H14" s="29" t="str">
        <f t="shared" si="0"/>
        <v/>
      </c>
      <c r="I14" s="29" t="s">
        <v>50</v>
      </c>
      <c r="J14" s="29" t="s">
        <v>51</v>
      </c>
      <c r="K14" s="31">
        <v>0</v>
      </c>
      <c r="L14" s="29" t="str">
        <f t="shared" ca="1" si="1"/>
        <v/>
      </c>
      <c r="M14" s="29" t="s">
        <v>65</v>
      </c>
      <c r="N14" s="32"/>
    </row>
    <row r="15" spans="1:14">
      <c r="A15" s="28" t="s">
        <v>71</v>
      </c>
      <c r="B15" s="29" t="s">
        <v>26</v>
      </c>
      <c r="C15" s="29" t="s">
        <v>72</v>
      </c>
      <c r="D15" s="29" t="s">
        <v>73</v>
      </c>
      <c r="E15" s="29"/>
      <c r="F15" s="30"/>
      <c r="G15" s="30"/>
      <c r="H15" s="29" t="str">
        <f t="shared" si="0"/>
        <v/>
      </c>
      <c r="I15" s="29" t="s">
        <v>50</v>
      </c>
      <c r="J15" s="29" t="s">
        <v>51</v>
      </c>
      <c r="K15" s="31">
        <v>0</v>
      </c>
      <c r="L15" s="29" t="str">
        <f t="shared" ca="1" si="1"/>
        <v/>
      </c>
      <c r="M15" s="29" t="s">
        <v>65</v>
      </c>
      <c r="N15" s="32"/>
    </row>
    <row r="16" spans="1:14">
      <c r="A16" s="28" t="s">
        <v>74</v>
      </c>
      <c r="B16" s="29" t="s">
        <v>26</v>
      </c>
      <c r="C16" s="29" t="s">
        <v>75</v>
      </c>
      <c r="D16" s="29" t="s">
        <v>76</v>
      </c>
      <c r="E16" s="29"/>
      <c r="F16" s="30"/>
      <c r="G16" s="30"/>
      <c r="H16" s="29" t="str">
        <f t="shared" si="0"/>
        <v/>
      </c>
      <c r="I16" s="29" t="s">
        <v>50</v>
      </c>
      <c r="J16" s="29" t="s">
        <v>51</v>
      </c>
      <c r="K16" s="31">
        <v>0</v>
      </c>
      <c r="L16" s="29" t="str">
        <f t="shared" ca="1" si="1"/>
        <v/>
      </c>
      <c r="M16" s="29" t="s">
        <v>68</v>
      </c>
      <c r="N16" s="32"/>
    </row>
    <row r="17" spans="1:14" ht="23">
      <c r="A17" s="28" t="s">
        <v>77</v>
      </c>
      <c r="B17" s="29" t="s">
        <v>26</v>
      </c>
      <c r="C17" s="29" t="s">
        <v>78</v>
      </c>
      <c r="D17" s="29" t="s">
        <v>79</v>
      </c>
      <c r="E17" s="29"/>
      <c r="F17" s="30"/>
      <c r="G17" s="30"/>
      <c r="H17" s="29" t="str">
        <f t="shared" si="0"/>
        <v/>
      </c>
      <c r="I17" s="29" t="s">
        <v>50</v>
      </c>
      <c r="J17" s="29" t="s">
        <v>51</v>
      </c>
      <c r="K17" s="31">
        <v>0</v>
      </c>
      <c r="L17" s="29" t="str">
        <f t="shared" ca="1" si="1"/>
        <v/>
      </c>
      <c r="M17" s="29" t="s">
        <v>68</v>
      </c>
      <c r="N17" s="32"/>
    </row>
    <row r="18" spans="1:14">
      <c r="A18" s="28" t="s">
        <v>80</v>
      </c>
      <c r="B18" s="29" t="s">
        <v>26</v>
      </c>
      <c r="C18" s="29" t="s">
        <v>81</v>
      </c>
      <c r="D18" s="29" t="s">
        <v>82</v>
      </c>
      <c r="E18" s="29"/>
      <c r="F18" s="30"/>
      <c r="G18" s="30"/>
      <c r="H18" s="29" t="str">
        <f t="shared" si="0"/>
        <v/>
      </c>
      <c r="I18" s="29" t="s">
        <v>50</v>
      </c>
      <c r="J18" s="29" t="s">
        <v>51</v>
      </c>
      <c r="K18" s="31">
        <v>0</v>
      </c>
      <c r="L18" s="29" t="str">
        <f t="shared" ca="1" si="1"/>
        <v/>
      </c>
      <c r="M18" s="29" t="s">
        <v>77</v>
      </c>
      <c r="N18" s="32"/>
    </row>
    <row r="19" spans="1:14">
      <c r="A19" s="28" t="s">
        <v>83</v>
      </c>
      <c r="B19" s="29" t="s">
        <v>27</v>
      </c>
      <c r="C19" s="29" t="s">
        <v>84</v>
      </c>
      <c r="D19" s="29" t="s">
        <v>85</v>
      </c>
      <c r="E19" s="29"/>
      <c r="F19" s="30"/>
      <c r="G19" s="30"/>
      <c r="H19" s="29" t="str">
        <f t="shared" si="0"/>
        <v/>
      </c>
      <c r="I19" s="29" t="s">
        <v>50</v>
      </c>
      <c r="J19" s="29" t="s">
        <v>51</v>
      </c>
      <c r="K19" s="31">
        <v>0</v>
      </c>
      <c r="L19" s="29" t="str">
        <f t="shared" ca="1" si="1"/>
        <v/>
      </c>
      <c r="M19" s="29" t="s">
        <v>68</v>
      </c>
      <c r="N19" s="32"/>
    </row>
    <row r="20" spans="1:14">
      <c r="A20" s="28" t="s">
        <v>86</v>
      </c>
      <c r="B20" s="29" t="s">
        <v>27</v>
      </c>
      <c r="C20" s="29" t="s">
        <v>87</v>
      </c>
      <c r="D20" s="29" t="s">
        <v>88</v>
      </c>
      <c r="E20" s="29"/>
      <c r="F20" s="30"/>
      <c r="G20" s="30"/>
      <c r="H20" s="29" t="str">
        <f t="shared" si="0"/>
        <v/>
      </c>
      <c r="I20" s="29" t="s">
        <v>50</v>
      </c>
      <c r="J20" s="29" t="s">
        <v>51</v>
      </c>
      <c r="K20" s="31">
        <v>0</v>
      </c>
      <c r="L20" s="29" t="str">
        <f t="shared" ca="1" si="1"/>
        <v/>
      </c>
      <c r="M20" s="29" t="s">
        <v>83</v>
      </c>
      <c r="N20" s="32"/>
    </row>
    <row r="21" spans="1:14">
      <c r="A21" s="28" t="s">
        <v>89</v>
      </c>
      <c r="B21" s="29" t="s">
        <v>27</v>
      </c>
      <c r="C21" s="29" t="s">
        <v>90</v>
      </c>
      <c r="D21" s="29" t="s">
        <v>91</v>
      </c>
      <c r="E21" s="29"/>
      <c r="F21" s="30"/>
      <c r="G21" s="30"/>
      <c r="H21" s="29" t="str">
        <f t="shared" si="0"/>
        <v/>
      </c>
      <c r="I21" s="29" t="s">
        <v>50</v>
      </c>
      <c r="J21" s="29" t="s">
        <v>51</v>
      </c>
      <c r="K21" s="31">
        <v>0</v>
      </c>
      <c r="L21" s="29" t="str">
        <f t="shared" ca="1" si="1"/>
        <v/>
      </c>
      <c r="M21" s="29" t="s">
        <v>74</v>
      </c>
      <c r="N21" s="32"/>
    </row>
    <row r="22" spans="1:14">
      <c r="A22" s="28" t="s">
        <v>92</v>
      </c>
      <c r="B22" s="29" t="s">
        <v>27</v>
      </c>
      <c r="C22" s="29" t="s">
        <v>93</v>
      </c>
      <c r="D22" s="29" t="s">
        <v>94</v>
      </c>
      <c r="E22" s="29"/>
      <c r="F22" s="30"/>
      <c r="G22" s="30"/>
      <c r="H22" s="29" t="str">
        <f t="shared" si="0"/>
        <v/>
      </c>
      <c r="I22" s="29" t="s">
        <v>50</v>
      </c>
      <c r="J22" s="29" t="s">
        <v>51</v>
      </c>
      <c r="K22" s="31">
        <v>0</v>
      </c>
      <c r="L22" s="29" t="str">
        <f t="shared" ca="1" si="1"/>
        <v/>
      </c>
      <c r="M22" s="29" t="s">
        <v>77</v>
      </c>
      <c r="N22" s="32"/>
    </row>
    <row r="23" spans="1:14" ht="23">
      <c r="A23" s="28" t="s">
        <v>95</v>
      </c>
      <c r="B23" s="29" t="s">
        <v>27</v>
      </c>
      <c r="C23" s="29" t="s">
        <v>96</v>
      </c>
      <c r="D23" s="29" t="s">
        <v>97</v>
      </c>
      <c r="E23" s="29"/>
      <c r="F23" s="30"/>
      <c r="G23" s="30"/>
      <c r="H23" s="29" t="str">
        <f t="shared" si="0"/>
        <v/>
      </c>
      <c r="I23" s="29" t="s">
        <v>61</v>
      </c>
      <c r="J23" s="29" t="s">
        <v>51</v>
      </c>
      <c r="K23" s="31">
        <v>0</v>
      </c>
      <c r="L23" s="29" t="str">
        <f t="shared" ca="1" si="1"/>
        <v/>
      </c>
      <c r="M23" s="29" t="s">
        <v>80</v>
      </c>
      <c r="N23" s="32"/>
    </row>
    <row r="24" spans="1:14" ht="23">
      <c r="A24" s="28" t="s">
        <v>98</v>
      </c>
      <c r="B24" s="29" t="s">
        <v>27</v>
      </c>
      <c r="C24" s="29" t="s">
        <v>99</v>
      </c>
      <c r="D24" s="29" t="s">
        <v>100</v>
      </c>
      <c r="E24" s="29"/>
      <c r="F24" s="30"/>
      <c r="G24" s="30"/>
      <c r="H24" s="29" t="str">
        <f t="shared" si="0"/>
        <v/>
      </c>
      <c r="I24" s="29" t="s">
        <v>61</v>
      </c>
      <c r="J24" s="29" t="s">
        <v>51</v>
      </c>
      <c r="K24" s="31">
        <v>0</v>
      </c>
      <c r="L24" s="29" t="str">
        <f t="shared" ca="1" si="1"/>
        <v/>
      </c>
      <c r="M24" s="29" t="s">
        <v>95</v>
      </c>
      <c r="N24" s="32"/>
    </row>
    <row r="25" spans="1:14" ht="23">
      <c r="A25" s="28" t="s">
        <v>101</v>
      </c>
      <c r="B25" s="29" t="s">
        <v>28</v>
      </c>
      <c r="C25" s="29" t="s">
        <v>102</v>
      </c>
      <c r="D25" s="29" t="s">
        <v>103</v>
      </c>
      <c r="E25" s="29"/>
      <c r="F25" s="30"/>
      <c r="G25" s="30"/>
      <c r="H25" s="29" t="str">
        <f t="shared" si="0"/>
        <v/>
      </c>
      <c r="I25" s="29" t="s">
        <v>50</v>
      </c>
      <c r="J25" s="29" t="s">
        <v>51</v>
      </c>
      <c r="K25" s="31">
        <v>0</v>
      </c>
      <c r="L25" s="29" t="str">
        <f t="shared" ca="1" si="1"/>
        <v/>
      </c>
      <c r="M25" s="29" t="s">
        <v>80</v>
      </c>
      <c r="N25" s="32"/>
    </row>
    <row r="26" spans="1:14">
      <c r="A26" s="28" t="s">
        <v>104</v>
      </c>
      <c r="B26" s="29" t="s">
        <v>28</v>
      </c>
      <c r="C26" s="29" t="s">
        <v>105</v>
      </c>
      <c r="D26" s="29" t="s">
        <v>106</v>
      </c>
      <c r="E26" s="29"/>
      <c r="F26" s="30"/>
      <c r="G26" s="30"/>
      <c r="H26" s="29" t="str">
        <f t="shared" si="0"/>
        <v/>
      </c>
      <c r="I26" s="29" t="s">
        <v>50</v>
      </c>
      <c r="J26" s="29" t="s">
        <v>51</v>
      </c>
      <c r="K26" s="31">
        <v>0</v>
      </c>
      <c r="L26" s="29" t="str">
        <f t="shared" ca="1" si="1"/>
        <v/>
      </c>
      <c r="M26" s="29" t="s">
        <v>101</v>
      </c>
      <c r="N26" s="32"/>
    </row>
    <row r="27" spans="1:14">
      <c r="A27" s="28" t="s">
        <v>107</v>
      </c>
      <c r="B27" s="29" t="s">
        <v>28</v>
      </c>
      <c r="C27" s="29" t="s">
        <v>108</v>
      </c>
      <c r="D27" s="29" t="s">
        <v>109</v>
      </c>
      <c r="E27" s="29"/>
      <c r="F27" s="30"/>
      <c r="G27" s="30"/>
      <c r="H27" s="29" t="str">
        <f t="shared" si="0"/>
        <v/>
      </c>
      <c r="I27" s="29" t="s">
        <v>50</v>
      </c>
      <c r="J27" s="29" t="s">
        <v>51</v>
      </c>
      <c r="K27" s="31">
        <v>0</v>
      </c>
      <c r="L27" s="29" t="str">
        <f t="shared" ca="1" si="1"/>
        <v/>
      </c>
      <c r="M27" s="29" t="s">
        <v>86</v>
      </c>
      <c r="N27" s="32"/>
    </row>
    <row r="28" spans="1:14">
      <c r="A28" s="28" t="s">
        <v>110</v>
      </c>
      <c r="B28" s="29" t="s">
        <v>28</v>
      </c>
      <c r="C28" s="29" t="s">
        <v>111</v>
      </c>
      <c r="D28" s="29" t="s">
        <v>112</v>
      </c>
      <c r="E28" s="29"/>
      <c r="F28" s="30"/>
      <c r="G28" s="30"/>
      <c r="H28" s="29" t="str">
        <f t="shared" si="0"/>
        <v/>
      </c>
      <c r="I28" s="29" t="s">
        <v>61</v>
      </c>
      <c r="J28" s="29" t="s">
        <v>51</v>
      </c>
      <c r="K28" s="31">
        <v>0</v>
      </c>
      <c r="L28" s="29" t="str">
        <f t="shared" ca="1" si="1"/>
        <v/>
      </c>
      <c r="M28" s="29" t="s">
        <v>101</v>
      </c>
      <c r="N28" s="32"/>
    </row>
    <row r="29" spans="1:14" ht="23">
      <c r="A29" s="28" t="s">
        <v>113</v>
      </c>
      <c r="B29" s="29" t="s">
        <v>28</v>
      </c>
      <c r="C29" s="29" t="s">
        <v>114</v>
      </c>
      <c r="D29" s="29" t="s">
        <v>115</v>
      </c>
      <c r="E29" s="29"/>
      <c r="F29" s="30"/>
      <c r="G29" s="30"/>
      <c r="H29" s="29" t="str">
        <f t="shared" si="0"/>
        <v/>
      </c>
      <c r="I29" s="29" t="s">
        <v>50</v>
      </c>
      <c r="J29" s="29" t="s">
        <v>51</v>
      </c>
      <c r="K29" s="31">
        <v>0</v>
      </c>
      <c r="L29" s="29" t="str">
        <f t="shared" ca="1" si="1"/>
        <v/>
      </c>
      <c r="M29" s="29" t="s">
        <v>101</v>
      </c>
      <c r="N29" s="32"/>
    </row>
    <row r="30" spans="1:14">
      <c r="A30" s="28" t="s">
        <v>116</v>
      </c>
      <c r="B30" s="29" t="s">
        <v>29</v>
      </c>
      <c r="C30" s="29" t="s">
        <v>117</v>
      </c>
      <c r="D30" s="29" t="s">
        <v>118</v>
      </c>
      <c r="E30" s="29"/>
      <c r="F30" s="30"/>
      <c r="G30" s="30"/>
      <c r="H30" s="29" t="str">
        <f t="shared" si="0"/>
        <v/>
      </c>
      <c r="I30" s="29" t="s">
        <v>50</v>
      </c>
      <c r="J30" s="29" t="s">
        <v>51</v>
      </c>
      <c r="K30" s="31">
        <v>0</v>
      </c>
      <c r="L30" s="29" t="str">
        <f t="shared" ca="1" si="1"/>
        <v/>
      </c>
      <c r="M30" s="29" t="s">
        <v>101</v>
      </c>
      <c r="N30" s="32"/>
    </row>
    <row r="31" spans="1:14">
      <c r="A31" s="28" t="s">
        <v>119</v>
      </c>
      <c r="B31" s="29" t="s">
        <v>29</v>
      </c>
      <c r="C31" s="29" t="s">
        <v>120</v>
      </c>
      <c r="D31" s="29" t="s">
        <v>121</v>
      </c>
      <c r="E31" s="29"/>
      <c r="F31" s="30"/>
      <c r="G31" s="30"/>
      <c r="H31" s="29" t="str">
        <f t="shared" si="0"/>
        <v/>
      </c>
      <c r="I31" s="29" t="s">
        <v>50</v>
      </c>
      <c r="J31" s="29" t="s">
        <v>51</v>
      </c>
      <c r="K31" s="31">
        <v>0</v>
      </c>
      <c r="L31" s="29" t="str">
        <f t="shared" ca="1" si="1"/>
        <v/>
      </c>
      <c r="M31" s="29" t="s">
        <v>116</v>
      </c>
      <c r="N31" s="32"/>
    </row>
    <row r="32" spans="1:14" ht="23">
      <c r="A32" s="28" t="s">
        <v>122</v>
      </c>
      <c r="B32" s="29" t="s">
        <v>29</v>
      </c>
      <c r="C32" s="29" t="s">
        <v>123</v>
      </c>
      <c r="D32" s="29" t="s">
        <v>124</v>
      </c>
      <c r="E32" s="29"/>
      <c r="F32" s="30"/>
      <c r="G32" s="30"/>
      <c r="H32" s="29" t="str">
        <f t="shared" si="0"/>
        <v/>
      </c>
      <c r="I32" s="29" t="s">
        <v>50</v>
      </c>
      <c r="J32" s="29" t="s">
        <v>51</v>
      </c>
      <c r="K32" s="31">
        <v>0</v>
      </c>
      <c r="L32" s="29" t="str">
        <f t="shared" ca="1" si="1"/>
        <v/>
      </c>
      <c r="M32" s="29" t="s">
        <v>119</v>
      </c>
      <c r="N32" s="32"/>
    </row>
    <row r="33" spans="1:14" ht="23">
      <c r="A33" s="28" t="s">
        <v>125</v>
      </c>
      <c r="B33" s="29" t="s">
        <v>29</v>
      </c>
      <c r="C33" s="29" t="s">
        <v>126</v>
      </c>
      <c r="D33" s="29" t="s">
        <v>127</v>
      </c>
      <c r="E33" s="29"/>
      <c r="F33" s="30"/>
      <c r="G33" s="30"/>
      <c r="H33" s="29" t="str">
        <f t="shared" si="0"/>
        <v/>
      </c>
      <c r="I33" s="29" t="s">
        <v>50</v>
      </c>
      <c r="J33" s="29" t="s">
        <v>51</v>
      </c>
      <c r="K33" s="31">
        <v>0</v>
      </c>
      <c r="L33" s="29" t="str">
        <f t="shared" ca="1" si="1"/>
        <v/>
      </c>
      <c r="M33" s="29" t="s">
        <v>119</v>
      </c>
      <c r="N33" s="32"/>
    </row>
    <row r="34" spans="1:14">
      <c r="A34" s="28" t="s">
        <v>128</v>
      </c>
      <c r="B34" s="29" t="s">
        <v>30</v>
      </c>
      <c r="C34" s="29" t="s">
        <v>129</v>
      </c>
      <c r="D34" s="29" t="s">
        <v>130</v>
      </c>
      <c r="E34" s="29"/>
      <c r="F34" s="30"/>
      <c r="G34" s="30"/>
      <c r="H34" s="29" t="str">
        <f t="shared" si="0"/>
        <v/>
      </c>
      <c r="I34" s="29" t="s">
        <v>50</v>
      </c>
      <c r="J34" s="29" t="s">
        <v>51</v>
      </c>
      <c r="K34" s="31">
        <v>0</v>
      </c>
      <c r="L34" s="29" t="str">
        <f t="shared" ca="1" si="1"/>
        <v/>
      </c>
      <c r="M34" s="29" t="s">
        <v>122</v>
      </c>
      <c r="N34" s="32"/>
    </row>
    <row r="35" spans="1:14">
      <c r="A35" s="28" t="s">
        <v>131</v>
      </c>
      <c r="B35" s="29" t="s">
        <v>30</v>
      </c>
      <c r="C35" s="29" t="s">
        <v>132</v>
      </c>
      <c r="D35" s="29" t="s">
        <v>133</v>
      </c>
      <c r="E35" s="29"/>
      <c r="F35" s="30"/>
      <c r="G35" s="30"/>
      <c r="H35" s="29" t="str">
        <f t="shared" si="0"/>
        <v/>
      </c>
      <c r="I35" s="29" t="s">
        <v>50</v>
      </c>
      <c r="J35" s="29" t="s">
        <v>51</v>
      </c>
      <c r="K35" s="31">
        <v>0</v>
      </c>
      <c r="L35" s="29" t="str">
        <f t="shared" ca="1" si="1"/>
        <v/>
      </c>
      <c r="M35" s="29" t="s">
        <v>128</v>
      </c>
      <c r="N35" s="32"/>
    </row>
    <row r="36" spans="1:14">
      <c r="A36" s="28" t="s">
        <v>134</v>
      </c>
      <c r="B36" s="29" t="s">
        <v>30</v>
      </c>
      <c r="C36" s="29" t="s">
        <v>135</v>
      </c>
      <c r="D36" s="29" t="s">
        <v>136</v>
      </c>
      <c r="E36" s="29"/>
      <c r="F36" s="30"/>
      <c r="G36" s="30"/>
      <c r="H36" s="29" t="str">
        <f t="shared" si="0"/>
        <v/>
      </c>
      <c r="I36" s="29" t="s">
        <v>61</v>
      </c>
      <c r="J36" s="29" t="s">
        <v>51</v>
      </c>
      <c r="K36" s="31">
        <v>0</v>
      </c>
      <c r="L36" s="29" t="str">
        <f t="shared" ca="1" si="1"/>
        <v/>
      </c>
      <c r="M36" s="29" t="s">
        <v>131</v>
      </c>
      <c r="N36" s="32"/>
    </row>
    <row r="37" spans="1:14" ht="23">
      <c r="A37" s="33" t="s">
        <v>137</v>
      </c>
      <c r="B37" s="34" t="s">
        <v>30</v>
      </c>
      <c r="C37" s="34" t="s">
        <v>138</v>
      </c>
      <c r="D37" s="34" t="s">
        <v>139</v>
      </c>
      <c r="E37" s="34"/>
      <c r="F37" s="35"/>
      <c r="G37" s="35"/>
      <c r="H37" s="34" t="str">
        <f t="shared" si="0"/>
        <v/>
      </c>
      <c r="I37" s="34" t="s">
        <v>61</v>
      </c>
      <c r="J37" s="34" t="s">
        <v>51</v>
      </c>
      <c r="K37" s="36">
        <v>0</v>
      </c>
      <c r="L37" s="34" t="str">
        <f t="shared" ca="1" si="1"/>
        <v/>
      </c>
      <c r="M37" s="34" t="s">
        <v>134</v>
      </c>
      <c r="N37" s="37"/>
    </row>
  </sheetData>
  <mergeCells count="2">
    <mergeCell ref="A1:N1"/>
    <mergeCell ref="A6:N6"/>
  </mergeCells>
  <conditionalFormatting sqref="L8:L37">
    <cfRule type="expression" dxfId="8" priority="1">
      <formula>L8="Overdue"</formula>
    </cfRule>
    <cfRule type="expression" dxfId="7" priority="2">
      <formula>L8="Due Soon"</formula>
    </cfRule>
    <cfRule type="expression" dxfId="6" priority="3">
      <formula>L8="On Track"</formula>
    </cfRule>
  </conditionalFormatting>
  <conditionalFormatting sqref="J8:J37">
    <cfRule type="expression" dxfId="5" priority="4">
      <formula>J8="Complete"</formula>
    </cfRule>
    <cfRule type="expression" dxfId="4" priority="5">
      <formula>J8="In Progress"</formula>
    </cfRule>
    <cfRule type="expression" dxfId="3" priority="6">
      <formula>J8="Blocked"</formula>
    </cfRule>
    <cfRule type="expression" dxfId="2" priority="7">
      <formula>J8="Complete"</formula>
    </cfRule>
    <cfRule type="expression" dxfId="1" priority="8">
      <formula>J8="In Progress"</formula>
    </cfRule>
    <cfRule type="expression" dxfId="0" priority="9">
      <formula>J8="Blocked"</formula>
    </cfRule>
  </conditionalFormatting>
  <dataValidations count="2">
    <dataValidation type="list" sqref="I8:I37">
      <formula1>"High,Medium,Low"</formula1>
    </dataValidation>
    <dataValidation type="list" sqref="J8:J37">
      <formula1>"Not Started,In Progress,Blocked,Complete,Not Applicable"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sqref="A1:H1"/>
    </sheetView>
  </sheetViews>
  <sheetFormatPr defaultRowHeight="14"/>
  <cols>
    <col min="1" max="1" width="18" customWidth="1"/>
    <col min="2" max="2" width="14" customWidth="1"/>
    <col min="3" max="3" width="28" customWidth="1"/>
    <col min="4" max="4" width="70" customWidth="1"/>
  </cols>
  <sheetData>
    <row r="1" spans="1:8" ht="13.4" customHeight="1">
      <c r="A1" s="39" t="s">
        <v>140</v>
      </c>
      <c r="B1" s="39"/>
      <c r="C1" s="39"/>
      <c r="D1" s="39"/>
      <c r="E1" s="39"/>
      <c r="F1" s="39"/>
      <c r="G1" s="40"/>
      <c r="H1" s="40"/>
    </row>
    <row r="2" spans="1:8" ht="13.4" customHeight="1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6" t="s">
        <v>6</v>
      </c>
    </row>
    <row r="3" spans="1:8" ht="13.4" customHeight="1">
      <c r="A3" s="7" t="s">
        <v>7</v>
      </c>
      <c r="B3" s="1" t="s">
        <v>8</v>
      </c>
      <c r="C3" s="2" t="s">
        <v>33</v>
      </c>
      <c r="D3" s="1" t="s">
        <v>10</v>
      </c>
      <c r="E3" s="2" t="s">
        <v>11</v>
      </c>
      <c r="F3" s="8" t="s">
        <v>12</v>
      </c>
    </row>
    <row r="4" spans="1:8" ht="13.4" customHeight="1">
      <c r="A4" s="9" t="s">
        <v>13</v>
      </c>
      <c r="B4" s="10" t="s">
        <v>14</v>
      </c>
      <c r="C4" s="11" t="s">
        <v>15</v>
      </c>
      <c r="D4" s="10" t="s">
        <v>16</v>
      </c>
      <c r="E4" s="11" t="s">
        <v>17</v>
      </c>
      <c r="F4" s="12" t="s">
        <v>18</v>
      </c>
    </row>
    <row r="6" spans="1:8" ht="21.4" customHeight="1">
      <c r="A6" s="13" t="s">
        <v>42</v>
      </c>
      <c r="B6" s="13" t="s">
        <v>41</v>
      </c>
      <c r="C6" s="13" t="s">
        <v>24</v>
      </c>
      <c r="D6" s="13" t="s">
        <v>141</v>
      </c>
    </row>
    <row r="7" spans="1:8">
      <c r="A7" s="15" t="s">
        <v>51</v>
      </c>
      <c r="B7" s="16" t="s">
        <v>50</v>
      </c>
      <c r="C7" s="16" t="s">
        <v>25</v>
      </c>
      <c r="D7" s="17" t="s">
        <v>142</v>
      </c>
    </row>
    <row r="8" spans="1:8">
      <c r="A8" s="18" t="s">
        <v>22</v>
      </c>
      <c r="B8" s="14" t="s">
        <v>61</v>
      </c>
      <c r="C8" s="14" t="s">
        <v>26</v>
      </c>
      <c r="D8" s="19" t="s">
        <v>18</v>
      </c>
    </row>
    <row r="9" spans="1:8">
      <c r="A9" s="18" t="s">
        <v>143</v>
      </c>
      <c r="B9" s="14" t="s">
        <v>144</v>
      </c>
      <c r="C9" s="14" t="s">
        <v>27</v>
      </c>
      <c r="D9" s="19" t="s">
        <v>145</v>
      </c>
    </row>
    <row r="10" spans="1:8">
      <c r="A10" s="18" t="s">
        <v>21</v>
      </c>
      <c r="B10" s="14"/>
      <c r="C10" s="14" t="s">
        <v>28</v>
      </c>
      <c r="D10" s="19"/>
    </row>
    <row r="11" spans="1:8">
      <c r="A11" s="18" t="s">
        <v>146</v>
      </c>
      <c r="B11" s="14"/>
      <c r="C11" s="14" t="s">
        <v>29</v>
      </c>
      <c r="D11" s="19"/>
    </row>
    <row r="12" spans="1:8">
      <c r="A12" s="20"/>
      <c r="B12" s="21"/>
      <c r="C12" s="21" t="s">
        <v>30</v>
      </c>
      <c r="D12" s="2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Project Plan</vt:lpstr>
      <vt:lpstr>Reference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2026-09-18T01:23:45Z</dcterms:modified>
</cp:coreProperties>
</file>