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ac953ef3b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94f3b96a1614dfc"/>
    <x:sheet xmlns:r="http://schemas.openxmlformats.org/officeDocument/2006/relationships" name="Gap Analysis" sheetId="2" r:id="R66e3ef40848b4994"/>
    <x:sheet xmlns:r="http://schemas.openxmlformats.org/officeDocument/2006/relationships" name="Dashboard" sheetId="3" r:id="Reca128dfc5014e88"/>
    <x:sheet xmlns:r="http://schemas.openxmlformats.org/officeDocument/2006/relationships" name="Reference Data" sheetId="4" r:id="R7f205ea41d3f478d"/>
    <x:sheet xmlns:r="http://schemas.openxmlformats.org/officeDocument/2006/relationships" name="Revision History" sheetId="5" r:id="Re429f9e4fd154d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9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6" fillId="5" borderId="1" xfId="0" applyNumberFormat="1" applyFont="1" applyFill="1" applyBorder="1" applyAlignment="1">
      <x:alignment horizontal="center"/>
    </x:xf>
    <x:xf numFmtId="0" fontId="6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7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2ef1982754b93" /><Relationship Type="http://schemas.openxmlformats.org/officeDocument/2006/relationships/theme" Target="/xl/theme/theme1.xml" Id="R04608d983e584e65" /><Relationship Type="http://schemas.openxmlformats.org/officeDocument/2006/relationships/sharedStrings" Target="/xl/sharedStrings.xml" Id="R0e6007dcfd5346c1" /><Relationship Type="http://schemas.openxmlformats.org/officeDocument/2006/relationships/worksheet" Target="/xl/worksheets/sheet1.xml" Id="R994f3b96a1614dfc" /><Relationship Type="http://schemas.openxmlformats.org/officeDocument/2006/relationships/worksheet" Target="/xl/worksheets/sheet2.xml" Id="R66e3ef40848b4994" /><Relationship Type="http://schemas.openxmlformats.org/officeDocument/2006/relationships/worksheet" Target="/xl/worksheets/sheet3.xml" Id="Reca128dfc5014e88" /><Relationship Type="http://schemas.openxmlformats.org/officeDocument/2006/relationships/worksheet" Target="/xl/worksheets/sheet4.xml" Id="R7f205ea41d3f478d" /><Relationship Type="http://schemas.openxmlformats.org/officeDocument/2006/relationships/worksheet" Target="/xl/worksheets/sheet5.xml" Id="Re429f9e4fd154dd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552f801be784096" /><Relationship Type="http://schemas.openxmlformats.org/officeDocument/2006/relationships/chart" Target="/xl/drawings/charts/chart2.xml" Id="R3aa0c61368104ab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Gap Status Distribution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'Dashboard'!$D$8:$D$12</c:f>
              <c:strCache>
                <c:ptCount val="0"/>
              </c:strCache>
            </c:strRef>
          </c:cat>
          <c:val>
            <c:numRef>
              <c:f>'Dashboard'!$E$8:$E$12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Open Gaps by Clause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Open Gaps</c:v>
          </c:tx>
          <c:cat>
            <c:strRef>
              <c:f>'Dashboard'!$G$8:$G$14</c:f>
              <c:strCache>
                <c:ptCount val="0"/>
              </c:strCache>
            </c:strRef>
          </c:cat>
          <c:val>
            <c:numRef>
              <c:f>'Dashboard'!$H$8:$H$14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16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552f801be784096"/>
        </a:graphicData>
      </a:graphic>
    </xdr:graphicFrame>
    <xdr:clientData/>
  </xdr:twoCellAnchor>
  <xdr:twoCellAnchor>
    <xdr:from>
      <xdr:col>6</xdr:col>
      <xdr:colOff>0</xdr:colOff>
      <xdr:row>16</xdr:row>
      <xdr:rowOff>0</xdr:rowOff>
    </xdr:from>
    <xdr:to>
      <xdr:col>12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aa0c61368104ab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GapAnalysisTable" displayName="GapAnalysisTable" ref="A9:O56" headerRowCount="1" totalsRowCount="0" totalsRowShown="0">
  <x:tableColumns count="15">
    <x:tableColumn id="1" name="Gap ID"/>
    <x:tableColumn id="2" name="Clause"/>
    <x:tableColumn id="3" name="Theme"/>
    <x:tableColumn id="4" name="Requirement Theme"/>
    <x:tableColumn id="5" name="Paraphrased Assessment Criterion"/>
    <x:tableColumn id="6" name="Current State"/>
    <x:tableColumn id="7" name="Evidence / Reference"/>
    <x:tableColumn id="8" name="Gap Description"/>
    <x:tableColumn id="9" name="Risk / Impact"/>
    <x:tableColumn id="10" name="Priority"/>
    <x:tableColumn id="11" name="Recommended Action"/>
    <x:tableColumn id="12" name="Owner"/>
    <x:tableColumn id="13" name="Due Date"/>
    <x:tableColumn id="14" name="Status"/>
    <x:tableColumn id="15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43446f269a5444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ed03cab9424a4c10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8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ISO 9001 Gap Analysis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QMS-ASM-001 | Version: 1.0 | Applied Standard: ISO 9001:2026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0" t="str">
        <x:v>Purpose</x:v>
      </x:c>
      <x:c r="B5" s="20"/>
      <x:c r="C5" s="20"/>
      <x:c r="D5" s="20"/>
      <x:c r="E5" s="20"/>
      <x:c r="F5" s="20"/>
      <x:c r="G5" s="20"/>
      <x:c r="H5" s="20"/>
    </x:row>
    <x:row r="6">
      <x:c r="A6" s="26" t="str">
        <x:v>Use this workbook to compare the organization’s current QMS against paraphrased ISO 9001:2026 requirement themes, record objective evidence, identify gaps, assign priority and define actions. The criteria are practical summaries only; verify final conformity decisions against the organization’s licensed copy of ISO 9001:2026.</x:v>
      </x:c>
      <x:c r="B6" s="26"/>
      <x:c r="C6" s="26"/>
      <x:c r="D6" s="26"/>
      <x:c r="E6" s="26"/>
      <x:c r="F6" s="26"/>
      <x:c r="G6" s="26"/>
      <x:c r="H6" s="26"/>
    </x:row>
    <x:row r="7">
      <x:c r="A7" s="26"/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10">
      <x:c r="A10" s="20" t="str">
        <x:v>Recommended assessment method</x:v>
      </x:c>
      <x:c r="B10" s="20"/>
      <x:c r="C10" s="20"/>
      <x:c r="D10" s="20"/>
      <x:c r="E10" s="20"/>
      <x:c r="F10" s="20"/>
      <x:c r="G10" s="20"/>
      <x:c r="H10" s="20"/>
    </x:row>
    <x:row r="11">
      <x:c r="A11" s="31" t="str">
        <x:v>1</x:v>
      </x:c>
      <x:c r="B11" s="26" t="str">
        <x:v>Assess current state using the dropdown: Conforming / Partially Conforming / Nonconforming / Not Assessed / N/A.</x:v>
      </x:c>
    </x:row>
    <x:row r="12">
      <x:c r="A12" s="31" t="str">
        <x:v>2</x:v>
      </x:c>
      <x:c r="B12" s="26" t="str">
        <x:v>Record specific evidence such as process records, documents, system entries, interviews or observations.</x:v>
      </x:c>
    </x:row>
    <x:row r="13">
      <x:c r="A13" s="31" t="str">
        <x:v>3</x:v>
      </x:c>
      <x:c r="B13" s="26" t="str">
        <x:v>Describe the gap in practical terms. Avoid copying ISO wording into the workbook.</x:v>
      </x:c>
    </x:row>
    <x:row r="14">
      <x:c r="A14" s="31" t="str">
        <x:v>4</x:v>
      </x:c>
      <x:c r="B14" s="26" t="str">
        <x:v>Assign priority based on risk, customer impact, certification impact and implementation dependency.</x:v>
      </x:c>
    </x:row>
    <x:row r="15">
      <x:c r="A15" s="31" t="str">
        <x:v>5</x:v>
      </x:c>
      <x:c r="B15" s="26" t="str">
        <x:v>Record the recommended action, owner and due date. Use the separate Gap Analysis Action Plan for detailed execution tracking.</x:v>
      </x:c>
    </x:row>
    <x:row r="16">
      <x:c r="A16" s="31" t="str">
        <x:v>6</x:v>
      </x:c>
      <x:c r="B16" s="26" t="str">
        <x:v>Review the Dashboard for overall completion, gap distribution and clause-level status.</x:v>
      </x:c>
    </x:row>
  </x:sheetData>
  <x:mergeCells>
    <x:mergeCell ref="A1:H1"/>
    <x:mergeCell ref="A2:H2"/>
    <x:mergeCell ref="A3:H3"/>
    <x:mergeCell ref="A5:H5"/>
    <x:mergeCell ref="A6:H8"/>
    <x:mergeCell ref="A10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8" hidden="0" customWidth="1"/>
    <x:col min="3" max="3" width="18" hidden="0" customWidth="1"/>
    <x:col min="4" max="4" width="28" hidden="0" customWidth="1"/>
    <x:col min="5" max="5" width="48" hidden="0" customWidth="1"/>
    <x:col min="6" max="6" width="20" hidden="0" customWidth="1"/>
    <x:col min="7" max="7" width="34" hidden="0" customWidth="1"/>
    <x:col min="8" max="8" width="34" hidden="0" customWidth="1"/>
    <x:col min="9" max="9" width="28" hidden="0" customWidth="1"/>
    <x:col min="10" max="10" width="12" hidden="0" customWidth="1"/>
    <x:col min="11" max="11" width="36" hidden="0" customWidth="1"/>
    <x:col min="12" max="12" width="18" hidden="0" customWidth="1"/>
    <x:col min="13" max="13" width="13" hidden="0" customWidth="1"/>
    <x:col min="14" max="14" width="14" hidden="0" customWidth="1"/>
    <x:col min="15" max="15" width="24" hidden="0" customWidth="1"/>
  </x:cols>
  <x:sheetData>
    <x:row r="1" ht="26" customHeight="1">
      <x:c r="A1" s="5" t="str">
        <x:v>ISO 9001 Gap Analysis - Main Assessment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QMS-ASM-001 | Version: 1.0 | Applied Standard: ISO 9001:2026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0" t="str">
        <x:v>Assessment Information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20"/>
      <x:c r="L5" s="20"/>
      <x:c r="M5" s="20"/>
      <x:c r="N5" s="20"/>
      <x:c r="O5" s="20"/>
    </x:row>
    <x:row r="6">
      <x:c r="A6" s="26" t="str">
        <x:v>Organization</x:v>
      </x:c>
      <x:c r="B6" s="26" t="str">
        <x:v>[ORGANIZATION NAME]</x:v>
      </x:c>
      <x:c r="C6" s="26" t="str">
        <x:v>Assessment Date</x:v>
      </x:c>
      <x:c r="D6" s="26" t="str"/>
      <x:c r="E6" s="26" t="str">
        <x:v>Lead Assessor</x:v>
      </x:c>
      <x:c r="F6" s="26" t="str"/>
    </x:row>
    <x:row r="7">
      <x:c r="A7" s="26" t="str">
        <x:v>Scope</x:v>
      </x:c>
      <x:c r="B7" s="26" t="str">
        <x:v>[QMS SCOPE]</x:v>
      </x:c>
      <x:c r="C7" s="26" t="str">
        <x:v>Assessment Type</x:v>
      </x:c>
      <x:c r="D7" s="26" t="str">
        <x:v>Initial / Transition / Periodic</x:v>
      </x:c>
      <x:c r="E7" s="26" t="str">
        <x:v>Reviewer</x:v>
      </x:c>
      <x:c r="F7" s="26" t="str"/>
    </x:row>
    <x:row r="9">
      <x:c r="A9" s="38" t="str">
        <x:v>Gap ID</x:v>
      </x:c>
      <x:c r="B9" s="38" t="str">
        <x:v>Clause</x:v>
      </x:c>
      <x:c r="C9" s="38" t="str">
        <x:v>Theme</x:v>
      </x:c>
      <x:c r="D9" s="38" t="str">
        <x:v>Requirement Theme</x:v>
      </x:c>
      <x:c r="E9" s="38" t="str">
        <x:v>Paraphrased Assessment Criterion</x:v>
      </x:c>
      <x:c r="F9" s="38" t="str">
        <x:v>Current State</x:v>
      </x:c>
      <x:c r="G9" s="38" t="str">
        <x:v>Evidence / Reference</x:v>
      </x:c>
      <x:c r="H9" s="38" t="str">
        <x:v>Gap Description</x:v>
      </x:c>
      <x:c r="I9" s="38" t="str">
        <x:v>Risk / Impact</x:v>
      </x:c>
      <x:c r="J9" s="38" t="str">
        <x:v>Priority</x:v>
      </x:c>
      <x:c r="K9" s="38" t="str">
        <x:v>Recommended Action</x:v>
      </x:c>
      <x:c r="L9" s="38" t="str">
        <x:v>Owner</x:v>
      </x:c>
      <x:c r="M9" s="38" t="str">
        <x:v>Due Date</x:v>
      </x:c>
      <x:c r="N9" s="38" t="str">
        <x:v>Status</x:v>
      </x:c>
      <x:c r="O9" s="38" t="str">
        <x:v>Notes</x:v>
      </x:c>
    </x:row>
    <x:row r="10">
      <x:c r="A10" s="26" t="str">
        <x:v>GA-001</x:v>
      </x:c>
      <x:c r="B10" s="26" t="str">
        <x:v>4</x:v>
      </x:c>
      <x:c r="C10" s="26" t="str">
        <x:v>Context</x:v>
      </x:c>
      <x:c r="D10" s="26" t="str">
        <x:v>External and internal context</x:v>
      </x:c>
      <x:c r="E10" s="26" t="str">
        <x:v>Relevant external and internal issues affecting the QMS are identified and kept under review.</x:v>
      </x:c>
      <x:c r="F10" s="26" t="str">
        <x:v>Not Assessed</x:v>
      </x:c>
      <x:c r="G10" s="26" t="str"/>
      <x:c r="H10" s="26" t="str"/>
      <x:c r="I10" s="26" t="str"/>
      <x:c r="J10" s="26" t="str">
        <x:v>Medium</x:v>
      </x:c>
      <x:c r="K10" s="26" t="str"/>
      <x:c r="L10" s="26" t="str"/>
      <x:c r="M10" s="44"/>
      <x:c r="N10" s="26" t="str">
        <x:v>Open</x:v>
      </x:c>
      <x:c r="O10" s="26" t="str"/>
    </x:row>
    <x:row r="11">
      <x:c r="A11" s="26" t="str">
        <x:v>GA-002</x:v>
      </x:c>
      <x:c r="B11" s="26" t="str">
        <x:v>4</x:v>
      </x:c>
      <x:c r="C11" s="26" t="str">
        <x:v>Context</x:v>
      </x:c>
      <x:c r="D11" s="26" t="str">
        <x:v>Interested parties</x:v>
      </x:c>
      <x:c r="E11" s="26" t="str">
        <x:v>Relevant interested parties and their QMS-related needs/expectations are identified and reviewed.</x:v>
      </x:c>
      <x:c r="F11" s="26" t="str">
        <x:v>Not Assessed</x:v>
      </x:c>
      <x:c r="G11" s="26" t="str"/>
      <x:c r="H11" s="26" t="str"/>
      <x:c r="I11" s="26" t="str"/>
      <x:c r="J11" s="26" t="str">
        <x:v>Medium</x:v>
      </x:c>
      <x:c r="K11" s="26" t="str"/>
      <x:c r="L11" s="26" t="str"/>
      <x:c r="M11" s="44"/>
      <x:c r="N11" s="26" t="str">
        <x:v>Open</x:v>
      </x:c>
      <x:c r="O11" s="26" t="str"/>
    </x:row>
    <x:row r="12">
      <x:c r="A12" s="26" t="str">
        <x:v>GA-003</x:v>
      </x:c>
      <x:c r="B12" s="26" t="str">
        <x:v>4</x:v>
      </x:c>
      <x:c r="C12" s="26" t="str">
        <x:v>Context</x:v>
      </x:c>
      <x:c r="D12" s="26" t="str">
        <x:v>QMS scope</x:v>
      </x:c>
      <x:c r="E12" s="26" t="str">
        <x:v>The QMS scope is defined, maintained and appropriate to the organization’s activities and boundaries.</x:v>
      </x:c>
      <x:c r="F12" s="26" t="str">
        <x:v>Not Assessed</x:v>
      </x:c>
      <x:c r="G12" s="26" t="str"/>
      <x:c r="H12" s="26" t="str"/>
      <x:c r="I12" s="26" t="str"/>
      <x:c r="J12" s="26" t="str">
        <x:v>Medium</x:v>
      </x:c>
      <x:c r="K12" s="26" t="str"/>
      <x:c r="L12" s="26" t="str"/>
      <x:c r="M12" s="44"/>
      <x:c r="N12" s="26" t="str">
        <x:v>Open</x:v>
      </x:c>
      <x:c r="O12" s="26" t="str"/>
    </x:row>
    <x:row r="13">
      <x:c r="A13" s="26" t="str">
        <x:v>GA-004</x:v>
      </x:c>
      <x:c r="B13" s="26" t="str">
        <x:v>4</x:v>
      </x:c>
      <x:c r="C13" s="26" t="str">
        <x:v>Context</x:v>
      </x:c>
      <x:c r="D13" s="26" t="str">
        <x:v>Process architecture</x:v>
      </x:c>
      <x:c r="E13" s="26" t="str">
        <x:v>QMS processes, sequence/interactions, inputs, outputs, responsibilities and controls are defined.</x:v>
      </x:c>
      <x:c r="F13" s="26" t="str">
        <x:v>Not Assessed</x:v>
      </x:c>
      <x:c r="G13" s="26" t="str"/>
      <x:c r="H13" s="26" t="str"/>
      <x:c r="I13" s="26" t="str"/>
      <x:c r="J13" s="26" t="str">
        <x:v>Medium</x:v>
      </x:c>
      <x:c r="K13" s="26" t="str"/>
      <x:c r="L13" s="26" t="str"/>
      <x:c r="M13" s="44"/>
      <x:c r="N13" s="26" t="str">
        <x:v>Open</x:v>
      </x:c>
      <x:c r="O13" s="26" t="str"/>
    </x:row>
    <x:row r="14">
      <x:c r="A14" s="26" t="str">
        <x:v>GA-005</x:v>
      </x:c>
      <x:c r="B14" s="26" t="str">
        <x:v>4</x:v>
      </x:c>
      <x:c r="C14" s="26" t="str">
        <x:v>Context</x:v>
      </x:c>
      <x:c r="D14" s="26" t="str">
        <x:v>Process performance</x:v>
      </x:c>
      <x:c r="E14" s="26" t="str">
        <x:v>Criteria and methods exist to operate, monitor and improve QMS processes.</x:v>
      </x:c>
      <x:c r="F14" s="26" t="str">
        <x:v>Not Assessed</x:v>
      </x:c>
      <x:c r="G14" s="26" t="str"/>
      <x:c r="H14" s="26" t="str"/>
      <x:c r="I14" s="26" t="str"/>
      <x:c r="J14" s="26" t="str">
        <x:v>Medium</x:v>
      </x:c>
      <x:c r="K14" s="26" t="str"/>
      <x:c r="L14" s="26" t="str"/>
      <x:c r="M14" s="44"/>
      <x:c r="N14" s="26" t="str">
        <x:v>Open</x:v>
      </x:c>
      <x:c r="O14" s="26" t="str"/>
    </x:row>
    <x:row r="15">
      <x:c r="A15" s="26" t="str">
        <x:v>GA-006</x:v>
      </x:c>
      <x:c r="B15" s="26" t="str">
        <x:v>5</x:v>
      </x:c>
      <x:c r="C15" s="26" t="str">
        <x:v>Leadership</x:v>
      </x:c>
      <x:c r="D15" s="26" t="str">
        <x:v>Leadership accountability</x:v>
      </x:c>
      <x:c r="E15" s="26" t="str">
        <x:v>Top management demonstrates accountability for QMS effectiveness and integration into business processes.</x:v>
      </x:c>
      <x:c r="F15" s="26" t="str">
        <x:v>Not Assessed</x:v>
      </x:c>
      <x:c r="G15" s="26" t="str"/>
      <x:c r="H15" s="26" t="str"/>
      <x:c r="I15" s="26" t="str"/>
      <x:c r="J15" s="26" t="str">
        <x:v>Medium</x:v>
      </x:c>
      <x:c r="K15" s="26" t="str"/>
      <x:c r="L15" s="26" t="str"/>
      <x:c r="M15" s="44"/>
      <x:c r="N15" s="26" t="str">
        <x:v>Open</x:v>
      </x:c>
      <x:c r="O15" s="26" t="str"/>
    </x:row>
    <x:row r="16">
      <x:c r="A16" s="26" t="str">
        <x:v>GA-007</x:v>
      </x:c>
      <x:c r="B16" s="26" t="str">
        <x:v>5</x:v>
      </x:c>
      <x:c r="C16" s="26" t="str">
        <x:v>Leadership</x:v>
      </x:c>
      <x:c r="D16" s="26" t="str">
        <x:v>Customer focus</x:v>
      </x:c>
      <x:c r="E16" s="26" t="str">
        <x:v>Leadership maintains focus on customer requirements, applicable obligations, risks and customer satisfaction.</x:v>
      </x:c>
      <x:c r="F16" s="26" t="str">
        <x:v>Not Assessed</x:v>
      </x:c>
      <x:c r="G16" s="26" t="str"/>
      <x:c r="H16" s="26" t="str"/>
      <x:c r="I16" s="26" t="str"/>
      <x:c r="J16" s="26" t="str">
        <x:v>Medium</x:v>
      </x:c>
      <x:c r="K16" s="26" t="str"/>
      <x:c r="L16" s="26" t="str"/>
      <x:c r="M16" s="44"/>
      <x:c r="N16" s="26" t="str">
        <x:v>Open</x:v>
      </x:c>
      <x:c r="O16" s="26" t="str"/>
    </x:row>
    <x:row r="17">
      <x:c r="A17" s="26" t="str">
        <x:v>GA-008</x:v>
      </x:c>
      <x:c r="B17" s="26" t="str">
        <x:v>5</x:v>
      </x:c>
      <x:c r="C17" s="26" t="str">
        <x:v>Leadership</x:v>
      </x:c>
      <x:c r="D17" s="26" t="str">
        <x:v>Quality culture and ethical behaviour</x:v>
      </x:c>
      <x:c r="E17" s="26" t="str">
        <x:v>Leadership promotes behaviours, accountability and culture that support quality and ethical conduct.</x:v>
      </x:c>
      <x:c r="F17" s="26" t="str">
        <x:v>Not Assessed</x:v>
      </x:c>
      <x:c r="G17" s="26" t="str"/>
      <x:c r="H17" s="26" t="str"/>
      <x:c r="I17" s="26" t="str"/>
      <x:c r="J17" s="26" t="str">
        <x:v>Medium</x:v>
      </x:c>
      <x:c r="K17" s="26" t="str"/>
      <x:c r="L17" s="26" t="str"/>
      <x:c r="M17" s="44"/>
      <x:c r="N17" s="26" t="str">
        <x:v>Open</x:v>
      </x:c>
      <x:c r="O17" s="26" t="str"/>
    </x:row>
    <x:row r="18">
      <x:c r="A18" s="26" t="str">
        <x:v>GA-009</x:v>
      </x:c>
      <x:c r="B18" s="26" t="str">
        <x:v>5</x:v>
      </x:c>
      <x:c r="C18" s="26" t="str">
        <x:v>Leadership</x:v>
      </x:c>
      <x:c r="D18" s="26" t="str">
        <x:v>Quality policy</x:v>
      </x:c>
      <x:c r="E18" s="26" t="str">
        <x:v>A suitable quality policy is established, communicated, available and reviewed.</x:v>
      </x:c>
      <x:c r="F18" s="26" t="str">
        <x:v>Not Assessed</x:v>
      </x:c>
      <x:c r="G18" s="26" t="str"/>
      <x:c r="H18" s="26" t="str"/>
      <x:c r="I18" s="26" t="str"/>
      <x:c r="J18" s="26" t="str">
        <x:v>Medium</x:v>
      </x:c>
      <x:c r="K18" s="26" t="str"/>
      <x:c r="L18" s="26" t="str"/>
      <x:c r="M18" s="44"/>
      <x:c r="N18" s="26" t="str">
        <x:v>Open</x:v>
      </x:c>
      <x:c r="O18" s="26" t="str"/>
    </x:row>
    <x:row r="19">
      <x:c r="A19" s="26" t="str">
        <x:v>GA-010</x:v>
      </x:c>
      <x:c r="B19" s="26" t="str">
        <x:v>5</x:v>
      </x:c>
      <x:c r="C19" s="26" t="str">
        <x:v>Leadership</x:v>
      </x:c>
      <x:c r="D19" s="26" t="str">
        <x:v>Roles and authorities</x:v>
      </x:c>
      <x:c r="E19" s="26" t="str">
        <x:v>QMS responsibilities and authorities are assigned, understood and communicated.</x:v>
      </x:c>
      <x:c r="F19" s="26" t="str">
        <x:v>Not Assessed</x:v>
      </x:c>
      <x:c r="G19" s="26" t="str"/>
      <x:c r="H19" s="26" t="str"/>
      <x:c r="I19" s="26" t="str"/>
      <x:c r="J19" s="26" t="str">
        <x:v>Medium</x:v>
      </x:c>
      <x:c r="K19" s="26" t="str"/>
      <x:c r="L19" s="26" t="str"/>
      <x:c r="M19" s="44"/>
      <x:c r="N19" s="26" t="str">
        <x:v>Open</x:v>
      </x:c>
      <x:c r="O19" s="26" t="str"/>
    </x:row>
    <x:row r="20">
      <x:c r="A20" s="26" t="str">
        <x:v>GA-011</x:v>
      </x:c>
      <x:c r="B20" s="26" t="str">
        <x:v>6</x:v>
      </x:c>
      <x:c r="C20" s="26" t="str">
        <x:v>Planning</x:v>
      </x:c>
      <x:c r="D20" s="26" t="str">
        <x:v>Risks</x:v>
      </x:c>
      <x:c r="E20" s="26" t="str">
        <x:v>Risks that could affect intended QMS results are identified and addressed with proportionate actions.</x:v>
      </x:c>
      <x:c r="F20" s="26" t="str">
        <x:v>Not Assessed</x:v>
      </x:c>
      <x:c r="G20" s="26" t="str"/>
      <x:c r="H20" s="26" t="str"/>
      <x:c r="I20" s="26" t="str"/>
      <x:c r="J20" s="26" t="str">
        <x:v>Medium</x:v>
      </x:c>
      <x:c r="K20" s="26" t="str"/>
      <x:c r="L20" s="26" t="str"/>
      <x:c r="M20" s="44"/>
      <x:c r="N20" s="26" t="str">
        <x:v>Open</x:v>
      </x:c>
      <x:c r="O20" s="26" t="str"/>
    </x:row>
    <x:row r="21">
      <x:c r="A21" s="26" t="str">
        <x:v>GA-012</x:v>
      </x:c>
      <x:c r="B21" s="26" t="str">
        <x:v>6</x:v>
      </x:c>
      <x:c r="C21" s="26" t="str">
        <x:v>Planning</x:v>
      </x:c>
      <x:c r="D21" s="26" t="str">
        <x:v>Opportunities</x:v>
      </x:c>
      <x:c r="E21" s="26" t="str">
        <x:v>Opportunities for beneficial outcomes and improvement are identified and pursued where appropriate.</x:v>
      </x:c>
      <x:c r="F21" s="26" t="str">
        <x:v>Not Assessed</x:v>
      </x:c>
      <x:c r="G21" s="26" t="str"/>
      <x:c r="H21" s="26" t="str"/>
      <x:c r="I21" s="26" t="str"/>
      <x:c r="J21" s="26" t="str">
        <x:v>Medium</x:v>
      </x:c>
      <x:c r="K21" s="26" t="str"/>
      <x:c r="L21" s="26" t="str"/>
      <x:c r="M21" s="44"/>
      <x:c r="N21" s="26" t="str">
        <x:v>Open</x:v>
      </x:c>
      <x:c r="O21" s="26" t="str"/>
    </x:row>
    <x:row r="22">
      <x:c r="A22" s="26" t="str">
        <x:v>GA-013</x:v>
      </x:c>
      <x:c r="B22" s="26" t="str">
        <x:v>6</x:v>
      </x:c>
      <x:c r="C22" s="26" t="str">
        <x:v>Planning</x:v>
      </x:c>
      <x:c r="D22" s="26" t="str">
        <x:v>Quality objectives</x:v>
      </x:c>
      <x:c r="E22" s="26" t="str">
        <x:v>Measurable quality objectives are established at relevant functions/processes and aligned with policy.</x:v>
      </x:c>
      <x:c r="F22" s="26" t="str">
        <x:v>Not Assessed</x:v>
      </x:c>
      <x:c r="G22" s="26" t="str"/>
      <x:c r="H22" s="26" t="str"/>
      <x:c r="I22" s="26" t="str"/>
      <x:c r="J22" s="26" t="str">
        <x:v>Medium</x:v>
      </x:c>
      <x:c r="K22" s="26" t="str"/>
      <x:c r="L22" s="26" t="str"/>
      <x:c r="M22" s="44"/>
      <x:c r="N22" s="26" t="str">
        <x:v>Open</x:v>
      </x:c>
      <x:c r="O22" s="26" t="str"/>
    </x:row>
    <x:row r="23">
      <x:c r="A23" s="26" t="str">
        <x:v>GA-014</x:v>
      </x:c>
      <x:c r="B23" s="26" t="str">
        <x:v>6</x:v>
      </x:c>
      <x:c r="C23" s="26" t="str">
        <x:v>Planning</x:v>
      </x:c>
      <x:c r="D23" s="26" t="str">
        <x:v>Objective plans</x:v>
      </x:c>
      <x:c r="E23" s="26" t="str">
        <x:v>Plans define what will be done, resources, responsibility, timing and how results will be evaluated.</x:v>
      </x:c>
      <x:c r="F23" s="26" t="str">
        <x:v>Not Assessed</x:v>
      </x:c>
      <x:c r="G23" s="26" t="str"/>
      <x:c r="H23" s="26" t="str"/>
      <x:c r="I23" s="26" t="str"/>
      <x:c r="J23" s="26" t="str">
        <x:v>Medium</x:v>
      </x:c>
      <x:c r="K23" s="26" t="str"/>
      <x:c r="L23" s="26" t="str"/>
      <x:c r="M23" s="44"/>
      <x:c r="N23" s="26" t="str">
        <x:v>Open</x:v>
      </x:c>
      <x:c r="O23" s="26" t="str"/>
    </x:row>
    <x:row r="24">
      <x:c r="A24" s="26" t="str">
        <x:v>GA-015</x:v>
      </x:c>
      <x:c r="B24" s="26" t="str">
        <x:v>6</x:v>
      </x:c>
      <x:c r="C24" s="26" t="str">
        <x:v>Planning</x:v>
      </x:c>
      <x:c r="D24" s="26" t="str">
        <x:v>Planning changes</x:v>
      </x:c>
      <x:c r="E24" s="26" t="str">
        <x:v>QMS changes are planned and controlled considering purpose, consequences, resources and responsibilities.</x:v>
      </x:c>
      <x:c r="F24" s="26" t="str">
        <x:v>Not Assessed</x:v>
      </x:c>
      <x:c r="G24" s="26" t="str"/>
      <x:c r="H24" s="26" t="str"/>
      <x:c r="I24" s="26" t="str"/>
      <x:c r="J24" s="26" t="str">
        <x:v>Medium</x:v>
      </x:c>
      <x:c r="K24" s="26" t="str"/>
      <x:c r="L24" s="26" t="str"/>
      <x:c r="M24" s="44"/>
      <x:c r="N24" s="26" t="str">
        <x:v>Open</x:v>
      </x:c>
      <x:c r="O24" s="26" t="str"/>
    </x:row>
    <x:row r="25">
      <x:c r="A25" s="26" t="str">
        <x:v>GA-016</x:v>
      </x:c>
      <x:c r="B25" s="26" t="str">
        <x:v>7</x:v>
      </x:c>
      <x:c r="C25" s="26" t="str">
        <x:v>Support</x:v>
      </x:c>
      <x:c r="D25" s="26" t="str">
        <x:v>Resources</x:v>
      </x:c>
      <x:c r="E25" s="26" t="str">
        <x:v>Resources needed to establish, operate, maintain and improve the QMS are determined and provided.</x:v>
      </x:c>
      <x:c r="F25" s="26" t="str">
        <x:v>Not Assessed</x:v>
      </x:c>
      <x:c r="G25" s="26" t="str"/>
      <x:c r="H25" s="26" t="str"/>
      <x:c r="I25" s="26" t="str"/>
      <x:c r="J25" s="26" t="str">
        <x:v>Medium</x:v>
      </x:c>
      <x:c r="K25" s="26" t="str"/>
      <x:c r="L25" s="26" t="str"/>
      <x:c r="M25" s="44"/>
      <x:c r="N25" s="26" t="str">
        <x:v>Open</x:v>
      </x:c>
      <x:c r="O25" s="26" t="str"/>
    </x:row>
    <x:row r="26">
      <x:c r="A26" s="26" t="str">
        <x:v>GA-017</x:v>
      </x:c>
      <x:c r="B26" s="26" t="str">
        <x:v>7</x:v>
      </x:c>
      <x:c r="C26" s="26" t="str">
        <x:v>Support</x:v>
      </x:c>
      <x:c r="D26" s="26" t="str">
        <x:v>People</x:v>
      </x:c>
      <x:c r="E26" s="26" t="str">
        <x:v>Sufficient competent people are available for effective process operation and control.</x:v>
      </x:c>
      <x:c r="F26" s="26" t="str">
        <x:v>Not Assessed</x:v>
      </x:c>
      <x:c r="G26" s="26" t="str"/>
      <x:c r="H26" s="26" t="str"/>
      <x:c r="I26" s="26" t="str"/>
      <x:c r="J26" s="26" t="str">
        <x:v>Medium</x:v>
      </x:c>
      <x:c r="K26" s="26" t="str"/>
      <x:c r="L26" s="26" t="str"/>
      <x:c r="M26" s="44"/>
      <x:c r="N26" s="26" t="str">
        <x:v>Open</x:v>
      </x:c>
      <x:c r="O26" s="26" t="str"/>
    </x:row>
    <x:row r="27">
      <x:c r="A27" s="26" t="str">
        <x:v>GA-018</x:v>
      </x:c>
      <x:c r="B27" s="26" t="str">
        <x:v>7</x:v>
      </x:c>
      <x:c r="C27" s="26" t="str">
        <x:v>Support</x:v>
      </x:c>
      <x:c r="D27" s="26" t="str">
        <x:v>Infrastructure</x:v>
      </x:c>
      <x:c r="E27" s="26" t="str">
        <x:v>Facilities, equipment, systems and supporting infrastructure are identified and maintained.</x:v>
      </x:c>
      <x:c r="F27" s="26" t="str">
        <x:v>Not Assessed</x:v>
      </x:c>
      <x:c r="G27" s="26" t="str"/>
      <x:c r="H27" s="26" t="str"/>
      <x:c r="I27" s="26" t="str"/>
      <x:c r="J27" s="26" t="str">
        <x:v>Medium</x:v>
      </x:c>
      <x:c r="K27" s="26" t="str"/>
      <x:c r="L27" s="26" t="str"/>
      <x:c r="M27" s="44"/>
      <x:c r="N27" s="26" t="str">
        <x:v>Open</x:v>
      </x:c>
      <x:c r="O27" s="26" t="str"/>
    </x:row>
    <x:row r="28">
      <x:c r="A28" s="26" t="str">
        <x:v>GA-019</x:v>
      </x:c>
      <x:c r="B28" s="26" t="str">
        <x:v>7</x:v>
      </x:c>
      <x:c r="C28" s="26" t="str">
        <x:v>Support</x:v>
      </x:c>
      <x:c r="D28" s="26" t="str">
        <x:v>Process environment</x:v>
      </x:c>
      <x:c r="E28" s="26" t="str">
        <x:v>Environmental conditions needed for process and product/service conformity are controlled.</x:v>
      </x:c>
      <x:c r="F28" s="26" t="str">
        <x:v>Not Assessed</x:v>
      </x:c>
      <x:c r="G28" s="26" t="str"/>
      <x:c r="H28" s="26" t="str"/>
      <x:c r="I28" s="26" t="str"/>
      <x:c r="J28" s="26" t="str">
        <x:v>Medium</x:v>
      </x:c>
      <x:c r="K28" s="26" t="str"/>
      <x:c r="L28" s="26" t="str"/>
      <x:c r="M28" s="44"/>
      <x:c r="N28" s="26" t="str">
        <x:v>Open</x:v>
      </x:c>
      <x:c r="O28" s="26" t="str"/>
    </x:row>
    <x:row r="29">
      <x:c r="A29" s="26" t="str">
        <x:v>GA-020</x:v>
      </x:c>
      <x:c r="B29" s="26" t="str">
        <x:v>7</x:v>
      </x:c>
      <x:c r="C29" s="26" t="str">
        <x:v>Support</x:v>
      </x:c>
      <x:c r="D29" s="26" t="str">
        <x:v>Monitoring and measuring resources</x:v>
      </x:c>
      <x:c r="E29" s="26" t="str">
        <x:v>Resources used for monitoring/measurement are fit for purpose and controlled where measurement validity matters.</x:v>
      </x:c>
      <x:c r="F29" s="26" t="str">
        <x:v>Not Assessed</x:v>
      </x:c>
      <x:c r="G29" s="26" t="str"/>
      <x:c r="H29" s="26" t="str"/>
      <x:c r="I29" s="26" t="str"/>
      <x:c r="J29" s="26" t="str">
        <x:v>Medium</x:v>
      </x:c>
      <x:c r="K29" s="26" t="str"/>
      <x:c r="L29" s="26" t="str"/>
      <x:c r="M29" s="44"/>
      <x:c r="N29" s="26" t="str">
        <x:v>Open</x:v>
      </x:c>
      <x:c r="O29" s="26" t="str"/>
    </x:row>
    <x:row r="30">
      <x:c r="A30" s="26" t="str">
        <x:v>GA-021</x:v>
      </x:c>
      <x:c r="B30" s="26" t="str">
        <x:v>7</x:v>
      </x:c>
      <x:c r="C30" s="26" t="str">
        <x:v>Support</x:v>
      </x:c>
      <x:c r="D30" s="26" t="str">
        <x:v>Organizational knowledge</x:v>
      </x:c>
      <x:c r="E30" s="26" t="str">
        <x:v>Knowledge needed to operate processes and achieve conformity is identified, maintained and made available.</x:v>
      </x:c>
      <x:c r="F30" s="26" t="str">
        <x:v>Not Assessed</x:v>
      </x:c>
      <x:c r="G30" s="26" t="str"/>
      <x:c r="H30" s="26" t="str"/>
      <x:c r="I30" s="26" t="str"/>
      <x:c r="J30" s="26" t="str">
        <x:v>Medium</x:v>
      </x:c>
      <x:c r="K30" s="26" t="str"/>
      <x:c r="L30" s="26" t="str"/>
      <x:c r="M30" s="44"/>
      <x:c r="N30" s="26" t="str">
        <x:v>Open</x:v>
      </x:c>
      <x:c r="O30" s="26" t="str"/>
    </x:row>
    <x:row r="31">
      <x:c r="A31" s="26" t="str">
        <x:v>GA-022</x:v>
      </x:c>
      <x:c r="B31" s="26" t="str">
        <x:v>7</x:v>
      </x:c>
      <x:c r="C31" s="26" t="str">
        <x:v>Support</x:v>
      </x:c>
      <x:c r="D31" s="26" t="str">
        <x:v>Competence</x:v>
      </x:c>
      <x:c r="E31" s="26" t="str">
        <x:v>Competence needs are defined; competence is achieved and evidence is retained where appropriate.</x:v>
      </x:c>
      <x:c r="F31" s="26" t="str">
        <x:v>Not Assessed</x:v>
      </x:c>
      <x:c r="G31" s="26" t="str"/>
      <x:c r="H31" s="26" t="str"/>
      <x:c r="I31" s="26" t="str"/>
      <x:c r="J31" s="26" t="str">
        <x:v>Medium</x:v>
      </x:c>
      <x:c r="K31" s="26" t="str"/>
      <x:c r="L31" s="26" t="str"/>
      <x:c r="M31" s="44"/>
      <x:c r="N31" s="26" t="str">
        <x:v>Open</x:v>
      </x:c>
      <x:c r="O31" s="26" t="str"/>
    </x:row>
    <x:row r="32">
      <x:c r="A32" s="26" t="str">
        <x:v>GA-023</x:v>
      </x:c>
      <x:c r="B32" s="26" t="str">
        <x:v>7</x:v>
      </x:c>
      <x:c r="C32" s="26" t="str">
        <x:v>Support</x:v>
      </x:c>
      <x:c r="D32" s="26" t="str">
        <x:v>Awareness</x:v>
      </x:c>
      <x:c r="E32" s="26" t="str">
        <x:v>Personnel understand relevant quality policy/objectives, their contribution and consequences of nonconformity.</x:v>
      </x:c>
      <x:c r="F32" s="26" t="str">
        <x:v>Not Assessed</x:v>
      </x:c>
      <x:c r="G32" s="26" t="str"/>
      <x:c r="H32" s="26" t="str"/>
      <x:c r="I32" s="26" t="str"/>
      <x:c r="J32" s="26" t="str">
        <x:v>Medium</x:v>
      </x:c>
      <x:c r="K32" s="26" t="str"/>
      <x:c r="L32" s="26" t="str"/>
      <x:c r="M32" s="44"/>
      <x:c r="N32" s="26" t="str">
        <x:v>Open</x:v>
      </x:c>
      <x:c r="O32" s="26" t="str"/>
    </x:row>
    <x:row r="33">
      <x:c r="A33" s="26" t="str">
        <x:v>GA-024</x:v>
      </x:c>
      <x:c r="B33" s="26" t="str">
        <x:v>7</x:v>
      </x:c>
      <x:c r="C33" s="26" t="str">
        <x:v>Support</x:v>
      </x:c>
      <x:c r="D33" s="26" t="str">
        <x:v>Communication</x:v>
      </x:c>
      <x:c r="E33" s="26" t="str">
        <x:v>Internal and external QMS communications are determined and controlled.</x:v>
      </x:c>
      <x:c r="F33" s="26" t="str">
        <x:v>Not Assessed</x:v>
      </x:c>
      <x:c r="G33" s="26" t="str"/>
      <x:c r="H33" s="26" t="str"/>
      <x:c r="I33" s="26" t="str"/>
      <x:c r="J33" s="26" t="str">
        <x:v>Medium</x:v>
      </x:c>
      <x:c r="K33" s="26" t="str"/>
      <x:c r="L33" s="26" t="str"/>
      <x:c r="M33" s="44"/>
      <x:c r="N33" s="26" t="str">
        <x:v>Open</x:v>
      </x:c>
      <x:c r="O33" s="26" t="str"/>
    </x:row>
    <x:row r="34">
      <x:c r="A34" s="26" t="str">
        <x:v>GA-025</x:v>
      </x:c>
      <x:c r="B34" s="26" t="str">
        <x:v>7</x:v>
      </x:c>
      <x:c r="C34" s="26" t="str">
        <x:v>Support</x:v>
      </x:c>
      <x:c r="D34" s="26" t="str">
        <x:v>Documented information</x:v>
      </x:c>
      <x:c r="E34" s="26" t="str">
        <x:v>QMS documents and records are created, updated, protected, available and controlled throughout their lifecycle.</x:v>
      </x:c>
      <x:c r="F34" s="26" t="str">
        <x:v>Not Assessed</x:v>
      </x:c>
      <x:c r="G34" s="26" t="str"/>
      <x:c r="H34" s="26" t="str"/>
      <x:c r="I34" s="26" t="str"/>
      <x:c r="J34" s="26" t="str">
        <x:v>Medium</x:v>
      </x:c>
      <x:c r="K34" s="26" t="str"/>
      <x:c r="L34" s="26" t="str"/>
      <x:c r="M34" s="44"/>
      <x:c r="N34" s="26" t="str">
        <x:v>Open</x:v>
      </x:c>
      <x:c r="O34" s="26" t="str"/>
    </x:row>
    <x:row r="35">
      <x:c r="A35" s="26" t="str">
        <x:v>GA-026</x:v>
      </x:c>
      <x:c r="B35" s="26" t="str">
        <x:v>8</x:v>
      </x:c>
      <x:c r="C35" s="26" t="str">
        <x:v>Operation</x:v>
      </x:c>
      <x:c r="D35" s="26" t="str">
        <x:v>Operational planning and control</x:v>
      </x:c>
      <x:c r="E35" s="26" t="str">
        <x:v>Operational processes are planned, implemented and controlled to meet requirements and manage planned changes.</x:v>
      </x:c>
      <x:c r="F35" s="26" t="str">
        <x:v>Not Assessed</x:v>
      </x:c>
      <x:c r="G35" s="26" t="str"/>
      <x:c r="H35" s="26" t="str"/>
      <x:c r="I35" s="26" t="str"/>
      <x:c r="J35" s="26" t="str">
        <x:v>Medium</x:v>
      </x:c>
      <x:c r="K35" s="26" t="str"/>
      <x:c r="L35" s="26" t="str"/>
      <x:c r="M35" s="44"/>
      <x:c r="N35" s="26" t="str">
        <x:v>Open</x:v>
      </x:c>
      <x:c r="O35" s="26" t="str"/>
    </x:row>
    <x:row r="36">
      <x:c r="A36" s="26" t="str">
        <x:v>GA-027</x:v>
      </x:c>
      <x:c r="B36" s="26" t="str">
        <x:v>8</x:v>
      </x:c>
      <x:c r="C36" s="26" t="str">
        <x:v>Operation</x:v>
      </x:c>
      <x:c r="D36" s="26" t="str">
        <x:v>Customer requirements</x:v>
      </x:c>
      <x:c r="E36" s="26" t="str">
        <x:v>Customer/product/service requirements are determined, reviewed, confirmed and changes controlled.</x:v>
      </x:c>
      <x:c r="F36" s="26" t="str">
        <x:v>Not Assessed</x:v>
      </x:c>
      <x:c r="G36" s="26" t="str"/>
      <x:c r="H36" s="26" t="str"/>
      <x:c r="I36" s="26" t="str"/>
      <x:c r="J36" s="26" t="str">
        <x:v>Medium</x:v>
      </x:c>
      <x:c r="K36" s="26" t="str"/>
      <x:c r="L36" s="26" t="str"/>
      <x:c r="M36" s="44"/>
      <x:c r="N36" s="26" t="str">
        <x:v>Open</x:v>
      </x:c>
      <x:c r="O36" s="26" t="str"/>
    </x:row>
    <x:row r="37">
      <x:c r="A37" s="26" t="str">
        <x:v>GA-028</x:v>
      </x:c>
      <x:c r="B37" s="26" t="str">
        <x:v>8</x:v>
      </x:c>
      <x:c r="C37" s="26" t="str">
        <x:v>Operation</x:v>
      </x:c>
      <x:c r="D37" s="26" t="str">
        <x:v>Design and development</x:v>
      </x:c>
      <x:c r="E37" s="26" t="str">
        <x:v>Where applicable, design/development is planned and controlled with inputs, reviews, verification/validation, outputs and changes.</x:v>
      </x:c>
      <x:c r="F37" s="26" t="str">
        <x:v>Not Assessed</x:v>
      </x:c>
      <x:c r="G37" s="26" t="str"/>
      <x:c r="H37" s="26" t="str"/>
      <x:c r="I37" s="26" t="str"/>
      <x:c r="J37" s="26" t="str">
        <x:v>Medium</x:v>
      </x:c>
      <x:c r="K37" s="26" t="str"/>
      <x:c r="L37" s="26" t="str"/>
      <x:c r="M37" s="44"/>
      <x:c r="N37" s="26" t="str">
        <x:v>Open</x:v>
      </x:c>
      <x:c r="O37" s="26" t="str"/>
    </x:row>
    <x:row r="38">
      <x:c r="A38" s="26" t="str">
        <x:v>GA-029</x:v>
      </x:c>
      <x:c r="B38" s="26" t="str">
        <x:v>8</x:v>
      </x:c>
      <x:c r="C38" s="26" t="str">
        <x:v>Operation</x:v>
      </x:c>
      <x:c r="D38" s="26" t="str">
        <x:v>Externally provided processes/products/services</x:v>
      </x:c>
      <x:c r="E38" s="26" t="str">
        <x:v>External providers are selected, monitored and controlled based on their ability to meet requirements.</x:v>
      </x:c>
      <x:c r="F38" s="26" t="str">
        <x:v>Not Assessed</x:v>
      </x:c>
      <x:c r="G38" s="26" t="str"/>
      <x:c r="H38" s="26" t="str"/>
      <x:c r="I38" s="26" t="str"/>
      <x:c r="J38" s="26" t="str">
        <x:v>Medium</x:v>
      </x:c>
      <x:c r="K38" s="26" t="str"/>
      <x:c r="L38" s="26" t="str"/>
      <x:c r="M38" s="44"/>
      <x:c r="N38" s="26" t="str">
        <x:v>Open</x:v>
      </x:c>
      <x:c r="O38" s="26" t="str"/>
    </x:row>
    <x:row r="39">
      <x:c r="A39" s="26" t="str">
        <x:v>GA-030</x:v>
      </x:c>
      <x:c r="B39" s="26" t="str">
        <x:v>8</x:v>
      </x:c>
      <x:c r="C39" s="26" t="str">
        <x:v>Operation</x:v>
      </x:c>
      <x:c r="D39" s="26" t="str">
        <x:v>Production/service provision</x:v>
      </x:c>
      <x:c r="E39" s="26" t="str">
        <x:v>Provision is performed under controlled conditions with suitable information, resources, competence and monitoring.</x:v>
      </x:c>
      <x:c r="F39" s="26" t="str">
        <x:v>Not Assessed</x:v>
      </x:c>
      <x:c r="G39" s="26" t="str"/>
      <x:c r="H39" s="26" t="str"/>
      <x:c r="I39" s="26" t="str"/>
      <x:c r="J39" s="26" t="str">
        <x:v>Medium</x:v>
      </x:c>
      <x:c r="K39" s="26" t="str"/>
      <x:c r="L39" s="26" t="str"/>
      <x:c r="M39" s="44"/>
      <x:c r="N39" s="26" t="str">
        <x:v>Open</x:v>
      </x:c>
      <x:c r="O39" s="26" t="str"/>
    </x:row>
    <x:row r="40">
      <x:c r="A40" s="26" t="str">
        <x:v>GA-031</x:v>
      </x:c>
      <x:c r="B40" s="26" t="str">
        <x:v>8</x:v>
      </x:c>
      <x:c r="C40" s="26" t="str">
        <x:v>Operation</x:v>
      </x:c>
      <x:c r="D40" s="26" t="str">
        <x:v>Identification and traceability</x:v>
      </x:c>
      <x:c r="E40" s="26" t="str">
        <x:v>Outputs are identified and traceability maintained where required.</x:v>
      </x:c>
      <x:c r="F40" s="26" t="str">
        <x:v>Not Assessed</x:v>
      </x:c>
      <x:c r="G40" s="26" t="str"/>
      <x:c r="H40" s="26" t="str"/>
      <x:c r="I40" s="26" t="str"/>
      <x:c r="J40" s="26" t="str">
        <x:v>Medium</x:v>
      </x:c>
      <x:c r="K40" s="26" t="str"/>
      <x:c r="L40" s="26" t="str"/>
      <x:c r="M40" s="44"/>
      <x:c r="N40" s="26" t="str">
        <x:v>Open</x:v>
      </x:c>
      <x:c r="O40" s="26" t="str"/>
    </x:row>
    <x:row r="41">
      <x:c r="A41" s="26" t="str">
        <x:v>GA-032</x:v>
      </x:c>
      <x:c r="B41" s="26" t="str">
        <x:v>8</x:v>
      </x:c>
      <x:c r="C41" s="26" t="str">
        <x:v>Operation</x:v>
      </x:c>
      <x:c r="D41" s="26" t="str">
        <x:v>Customer/external property</x:v>
      </x:c>
      <x:c r="E41" s="26" t="str">
        <x:v>Property belonging to customers or external providers is identified, protected and issues are reported.</x:v>
      </x:c>
      <x:c r="F41" s="26" t="str">
        <x:v>Not Assessed</x:v>
      </x:c>
      <x:c r="G41" s="26" t="str"/>
      <x:c r="H41" s="26" t="str"/>
      <x:c r="I41" s="26" t="str"/>
      <x:c r="J41" s="26" t="str">
        <x:v>Medium</x:v>
      </x:c>
      <x:c r="K41" s="26" t="str"/>
      <x:c r="L41" s="26" t="str"/>
      <x:c r="M41" s="44"/>
      <x:c r="N41" s="26" t="str">
        <x:v>Open</x:v>
      </x:c>
      <x:c r="O41" s="26" t="str"/>
    </x:row>
    <x:row r="42">
      <x:c r="A42" s="26" t="str">
        <x:v>GA-033</x:v>
      </x:c>
      <x:c r="B42" s="26" t="str">
        <x:v>8</x:v>
      </x:c>
      <x:c r="C42" s="26" t="str">
        <x:v>Operation</x:v>
      </x:c>
      <x:c r="D42" s="26" t="str">
        <x:v>Preservation</x:v>
      </x:c>
      <x:c r="E42" s="26" t="str">
        <x:v>Outputs are preserved as needed to maintain conformity during processing and delivery.</x:v>
      </x:c>
      <x:c r="F42" s="26" t="str">
        <x:v>Not Assessed</x:v>
      </x:c>
      <x:c r="G42" s="26" t="str"/>
      <x:c r="H42" s="26" t="str"/>
      <x:c r="I42" s="26" t="str"/>
      <x:c r="J42" s="26" t="str">
        <x:v>Medium</x:v>
      </x:c>
      <x:c r="K42" s="26" t="str"/>
      <x:c r="L42" s="26" t="str"/>
      <x:c r="M42" s="44"/>
      <x:c r="N42" s="26" t="str">
        <x:v>Open</x:v>
      </x:c>
      <x:c r="O42" s="26" t="str"/>
    </x:row>
    <x:row r="43">
      <x:c r="A43" s="26" t="str">
        <x:v>GA-034</x:v>
      </x:c>
      <x:c r="B43" s="26" t="str">
        <x:v>8</x:v>
      </x:c>
      <x:c r="C43" s="26" t="str">
        <x:v>Operation</x:v>
      </x:c>
      <x:c r="D43" s="26" t="str">
        <x:v>Post-delivery activities</x:v>
      </x:c>
      <x:c r="E43" s="26" t="str">
        <x:v>Relevant post-delivery obligations, risks, feedback and service requirements are controlled.</x:v>
      </x:c>
      <x:c r="F43" s="26" t="str">
        <x:v>Not Assessed</x:v>
      </x:c>
      <x:c r="G43" s="26" t="str"/>
      <x:c r="H43" s="26" t="str"/>
      <x:c r="I43" s="26" t="str"/>
      <x:c r="J43" s="26" t="str">
        <x:v>Medium</x:v>
      </x:c>
      <x:c r="K43" s="26" t="str"/>
      <x:c r="L43" s="26" t="str"/>
      <x:c r="M43" s="44"/>
      <x:c r="N43" s="26" t="str">
        <x:v>Open</x:v>
      </x:c>
      <x:c r="O43" s="26" t="str"/>
    </x:row>
    <x:row r="44">
      <x:c r="A44" s="26" t="str">
        <x:v>GA-035</x:v>
      </x:c>
      <x:c r="B44" s="26" t="str">
        <x:v>8</x:v>
      </x:c>
      <x:c r="C44" s="26" t="str">
        <x:v>Operation</x:v>
      </x:c>
      <x:c r="D44" s="26" t="str">
        <x:v>Control of changes</x:v>
      </x:c>
      <x:c r="E44" s="26" t="str">
        <x:v>Operational changes are reviewed and controlled; relevant evidence of review and authorization is retained.</x:v>
      </x:c>
      <x:c r="F44" s="26" t="str">
        <x:v>Not Assessed</x:v>
      </x:c>
      <x:c r="G44" s="26" t="str"/>
      <x:c r="H44" s="26" t="str"/>
      <x:c r="I44" s="26" t="str"/>
      <x:c r="J44" s="26" t="str">
        <x:v>Medium</x:v>
      </x:c>
      <x:c r="K44" s="26" t="str"/>
      <x:c r="L44" s="26" t="str"/>
      <x:c r="M44" s="44"/>
      <x:c r="N44" s="26" t="str">
        <x:v>Open</x:v>
      </x:c>
      <x:c r="O44" s="26" t="str"/>
    </x:row>
    <x:row r="45">
      <x:c r="A45" s="26" t="str">
        <x:v>GA-036</x:v>
      </x:c>
      <x:c r="B45" s="26" t="str">
        <x:v>8</x:v>
      </x:c>
      <x:c r="C45" s="26" t="str">
        <x:v>Operation</x:v>
      </x:c>
      <x:c r="D45" s="26" t="str">
        <x:v>Release of products/services</x:v>
      </x:c>
      <x:c r="E45" s="26" t="str">
        <x:v>Release occurs only after planned verification is completed and acceptance/authorization evidence is available.</x:v>
      </x:c>
      <x:c r="F45" s="26" t="str">
        <x:v>Not Assessed</x:v>
      </x:c>
      <x:c r="G45" s="26" t="str"/>
      <x:c r="H45" s="26" t="str"/>
      <x:c r="I45" s="26" t="str"/>
      <x:c r="J45" s="26" t="str">
        <x:v>Medium</x:v>
      </x:c>
      <x:c r="K45" s="26" t="str"/>
      <x:c r="L45" s="26" t="str"/>
      <x:c r="M45" s="44"/>
      <x:c r="N45" s="26" t="str">
        <x:v>Open</x:v>
      </x:c>
      <x:c r="O45" s="26" t="str"/>
    </x:row>
    <x:row r="46">
      <x:c r="A46" s="26" t="str">
        <x:v>GA-037</x:v>
      </x:c>
      <x:c r="B46" s="26" t="str">
        <x:v>8</x:v>
      </x:c>
      <x:c r="C46" s="26" t="str">
        <x:v>Operation</x:v>
      </x:c>
      <x:c r="D46" s="26" t="str">
        <x:v>Nonconforming outputs</x:v>
      </x:c>
      <x:c r="E46" s="26" t="str">
        <x:v>Nonconforming outputs are identified, controlled, corrected/dispositioned and verified as appropriate.</x:v>
      </x:c>
      <x:c r="F46" s="26" t="str">
        <x:v>Not Assessed</x:v>
      </x:c>
      <x:c r="G46" s="26" t="str"/>
      <x:c r="H46" s="26" t="str"/>
      <x:c r="I46" s="26" t="str"/>
      <x:c r="J46" s="26" t="str">
        <x:v>Medium</x:v>
      </x:c>
      <x:c r="K46" s="26" t="str"/>
      <x:c r="L46" s="26" t="str"/>
      <x:c r="M46" s="44"/>
      <x:c r="N46" s="26" t="str">
        <x:v>Open</x:v>
      </x:c>
      <x:c r="O46" s="26" t="str"/>
    </x:row>
    <x:row r="47">
      <x:c r="A47" s="26" t="str">
        <x:v>GA-038</x:v>
      </x:c>
      <x:c r="B47" s="26" t="str">
        <x:v>9</x:v>
      </x:c>
      <x:c r="C47" s="26" t="str">
        <x:v>Performance evaluation</x:v>
      </x:c>
      <x:c r="D47" s="26" t="str">
        <x:v>Monitoring, measurement, analysis and evaluation</x:v>
      </x:c>
      <x:c r="E47" s="26" t="str">
        <x:v>The organization determines what to monitor/measure, methods, timing, analysis and evaluation of results.</x:v>
      </x:c>
      <x:c r="F47" s="26" t="str">
        <x:v>Not Assessed</x:v>
      </x:c>
      <x:c r="G47" s="26" t="str"/>
      <x:c r="H47" s="26" t="str"/>
      <x:c r="I47" s="26" t="str"/>
      <x:c r="J47" s="26" t="str">
        <x:v>Medium</x:v>
      </x:c>
      <x:c r="K47" s="26" t="str"/>
      <x:c r="L47" s="26" t="str"/>
      <x:c r="M47" s="44"/>
      <x:c r="N47" s="26" t="str">
        <x:v>Open</x:v>
      </x:c>
      <x:c r="O47" s="26" t="str"/>
    </x:row>
    <x:row r="48">
      <x:c r="A48" s="26" t="str">
        <x:v>GA-039</x:v>
      </x:c>
      <x:c r="B48" s="26" t="str">
        <x:v>9</x:v>
      </x:c>
      <x:c r="C48" s="26" t="str">
        <x:v>Performance evaluation</x:v>
      </x:c>
      <x:c r="D48" s="26" t="str">
        <x:v>Customer satisfaction</x:v>
      </x:c>
      <x:c r="E48" s="26" t="str">
        <x:v>Customer perception and satisfaction information is monitored and evaluated.</x:v>
      </x:c>
      <x:c r="F48" s="26" t="str">
        <x:v>Not Assessed</x:v>
      </x:c>
      <x:c r="G48" s="26" t="str"/>
      <x:c r="H48" s="26" t="str"/>
      <x:c r="I48" s="26" t="str"/>
      <x:c r="J48" s="26" t="str">
        <x:v>Medium</x:v>
      </x:c>
      <x:c r="K48" s="26" t="str"/>
      <x:c r="L48" s="26" t="str"/>
      <x:c r="M48" s="44"/>
      <x:c r="N48" s="26" t="str">
        <x:v>Open</x:v>
      </x:c>
      <x:c r="O48" s="26" t="str"/>
    </x:row>
    <x:row r="49">
      <x:c r="A49" s="26" t="str">
        <x:v>GA-040</x:v>
      </x:c>
      <x:c r="B49" s="26" t="str">
        <x:v>9</x:v>
      </x:c>
      <x:c r="C49" s="26" t="str">
        <x:v>Performance evaluation</x:v>
      </x:c>
      <x:c r="D49" s="26" t="str">
        <x:v>Data analysis</x:v>
      </x:c>
      <x:c r="E49" s="26" t="str">
        <x:v>Performance data is analyzed to evaluate conformity, satisfaction, process performance, providers and improvement needs.</x:v>
      </x:c>
      <x:c r="F49" s="26" t="str">
        <x:v>Not Assessed</x:v>
      </x:c>
      <x:c r="G49" s="26" t="str"/>
      <x:c r="H49" s="26" t="str"/>
      <x:c r="I49" s="26" t="str"/>
      <x:c r="J49" s="26" t="str">
        <x:v>Medium</x:v>
      </x:c>
      <x:c r="K49" s="26" t="str"/>
      <x:c r="L49" s="26" t="str"/>
      <x:c r="M49" s="44"/>
      <x:c r="N49" s="26" t="str">
        <x:v>Open</x:v>
      </x:c>
      <x:c r="O49" s="26" t="str"/>
    </x:row>
    <x:row r="50">
      <x:c r="A50" s="26" t="str">
        <x:v>GA-041</x:v>
      </x:c>
      <x:c r="B50" s="26" t="str">
        <x:v>9</x:v>
      </x:c>
      <x:c r="C50" s="26" t="str">
        <x:v>Performance evaluation</x:v>
      </x:c>
      <x:c r="D50" s="26" t="str">
        <x:v>Internal audit programme</x:v>
      </x:c>
      <x:c r="E50" s="26" t="str">
        <x:v>Internal audits are planned and conducted at intervals based on process importance, change and previous results.</x:v>
      </x:c>
      <x:c r="F50" s="26" t="str">
        <x:v>Not Assessed</x:v>
      </x:c>
      <x:c r="G50" s="26" t="str"/>
      <x:c r="H50" s="26" t="str"/>
      <x:c r="I50" s="26" t="str"/>
      <x:c r="J50" s="26" t="str">
        <x:v>Medium</x:v>
      </x:c>
      <x:c r="K50" s="26" t="str"/>
      <x:c r="L50" s="26" t="str"/>
      <x:c r="M50" s="44"/>
      <x:c r="N50" s="26" t="str">
        <x:v>Open</x:v>
      </x:c>
      <x:c r="O50" s="26" t="str"/>
    </x:row>
    <x:row r="51">
      <x:c r="A51" s="26" t="str">
        <x:v>GA-042</x:v>
      </x:c>
      <x:c r="B51" s="26" t="str">
        <x:v>9</x:v>
      </x:c>
      <x:c r="C51" s="26" t="str">
        <x:v>Performance evaluation</x:v>
      </x:c>
      <x:c r="D51" s="26" t="str">
        <x:v>Audit objectivity and follow-up</x:v>
      </x:c>
      <x:c r="E51" s="26" t="str">
        <x:v>Auditor objectivity is protected; findings are reported and actions/follow-up are completed without undue delay.</x:v>
      </x:c>
      <x:c r="F51" s="26" t="str">
        <x:v>Not Assessed</x:v>
      </x:c>
      <x:c r="G51" s="26" t="str"/>
      <x:c r="H51" s="26" t="str"/>
      <x:c r="I51" s="26" t="str"/>
      <x:c r="J51" s="26" t="str">
        <x:v>Medium</x:v>
      </x:c>
      <x:c r="K51" s="26" t="str"/>
      <x:c r="L51" s="26" t="str"/>
      <x:c r="M51" s="44"/>
      <x:c r="N51" s="26" t="str">
        <x:v>Open</x:v>
      </x:c>
      <x:c r="O51" s="26" t="str"/>
    </x:row>
    <x:row r="52">
      <x:c r="A52" s="26" t="str">
        <x:v>GA-043</x:v>
      </x:c>
      <x:c r="B52" s="26" t="str">
        <x:v>9</x:v>
      </x:c>
      <x:c r="C52" s="26" t="str">
        <x:v>Performance evaluation</x:v>
      </x:c>
      <x:c r="D52" s="26" t="str">
        <x:v>Management review inputs</x:v>
      </x:c>
      <x:c r="E52" s="26" t="str">
        <x:v>Management review considers relevant QMS performance, changes, risks/opportunities, resource needs and improvement information.</x:v>
      </x:c>
      <x:c r="F52" s="26" t="str">
        <x:v>Not Assessed</x:v>
      </x:c>
      <x:c r="G52" s="26" t="str"/>
      <x:c r="H52" s="26" t="str"/>
      <x:c r="I52" s="26" t="str"/>
      <x:c r="J52" s="26" t="str">
        <x:v>Medium</x:v>
      </x:c>
      <x:c r="K52" s="26" t="str"/>
      <x:c r="L52" s="26" t="str"/>
      <x:c r="M52" s="44"/>
      <x:c r="N52" s="26" t="str">
        <x:v>Open</x:v>
      </x:c>
      <x:c r="O52" s="26" t="str"/>
    </x:row>
    <x:row r="53">
      <x:c r="A53" s="26" t="str">
        <x:v>GA-044</x:v>
      </x:c>
      <x:c r="B53" s="26" t="str">
        <x:v>9</x:v>
      </x:c>
      <x:c r="C53" s="26" t="str">
        <x:v>Performance evaluation</x:v>
      </x:c>
      <x:c r="D53" s="26" t="str">
        <x:v>Management review outputs</x:v>
      </x:c>
      <x:c r="E53" s="26" t="str">
        <x:v>Management review results include decisions/actions on improvement, QMS changes and resource needs.</x:v>
      </x:c>
      <x:c r="F53" s="26" t="str">
        <x:v>Not Assessed</x:v>
      </x:c>
      <x:c r="G53" s="26" t="str"/>
      <x:c r="H53" s="26" t="str"/>
      <x:c r="I53" s="26" t="str"/>
      <x:c r="J53" s="26" t="str">
        <x:v>Medium</x:v>
      </x:c>
      <x:c r="K53" s="26" t="str"/>
      <x:c r="L53" s="26" t="str"/>
      <x:c r="M53" s="44"/>
      <x:c r="N53" s="26" t="str">
        <x:v>Open</x:v>
      </x:c>
      <x:c r="O53" s="26" t="str"/>
    </x:row>
    <x:row r="54">
      <x:c r="A54" s="26" t="str">
        <x:v>GA-045</x:v>
      </x:c>
      <x:c r="B54" s="26" t="str">
        <x:v>10</x:v>
      </x:c>
      <x:c r="C54" s="26" t="str">
        <x:v>Improvement</x:v>
      </x:c>
      <x:c r="D54" s="26" t="str">
        <x:v>Improvement opportunities</x:v>
      </x:c>
      <x:c r="E54" s="26" t="str">
        <x:v>Opportunities to improve products/services, processes and QMS performance are identified and implemented.</x:v>
      </x:c>
      <x:c r="F54" s="26" t="str">
        <x:v>Not Assessed</x:v>
      </x:c>
      <x:c r="G54" s="26" t="str"/>
      <x:c r="H54" s="26" t="str"/>
      <x:c r="I54" s="26" t="str"/>
      <x:c r="J54" s="26" t="str">
        <x:v>Medium</x:v>
      </x:c>
      <x:c r="K54" s="26" t="str"/>
      <x:c r="L54" s="26" t="str"/>
      <x:c r="M54" s="44"/>
      <x:c r="N54" s="26" t="str">
        <x:v>Open</x:v>
      </x:c>
      <x:c r="O54" s="26" t="str"/>
    </x:row>
    <x:row r="55">
      <x:c r="A55" s="26" t="str">
        <x:v>GA-046</x:v>
      </x:c>
      <x:c r="B55" s="26" t="str">
        <x:v>10</x:v>
      </x:c>
      <x:c r="C55" s="26" t="str">
        <x:v>Improvement</x:v>
      </x:c>
      <x:c r="D55" s="26" t="str">
        <x:v>Nonconformity and corrective action</x:v>
      </x:c>
      <x:c r="E55" s="26" t="str">
        <x:v>Nonconformities are controlled, causes evaluated, corrective actions implemented and effectiveness reviewed.</x:v>
      </x:c>
      <x:c r="F55" s="26" t="str">
        <x:v>Not Assessed</x:v>
      </x:c>
      <x:c r="G55" s="26" t="str"/>
      <x:c r="H55" s="26" t="str"/>
      <x:c r="I55" s="26" t="str"/>
      <x:c r="J55" s="26" t="str">
        <x:v>Medium</x:v>
      </x:c>
      <x:c r="K55" s="26" t="str"/>
      <x:c r="L55" s="26" t="str"/>
      <x:c r="M55" s="44"/>
      <x:c r="N55" s="26" t="str">
        <x:v>Open</x:v>
      </x:c>
      <x:c r="O55" s="26" t="str"/>
    </x:row>
    <x:row r="56">
      <x:c r="A56" s="26" t="str">
        <x:v>GA-047</x:v>
      </x:c>
      <x:c r="B56" s="26" t="str">
        <x:v>10</x:v>
      </x:c>
      <x:c r="C56" s="26" t="str">
        <x:v>Improvement</x:v>
      </x:c>
      <x:c r="D56" s="26" t="str">
        <x:v>Continual improvement</x:v>
      </x:c>
      <x:c r="E56" s="26" t="str">
        <x:v>QMS suitability, adequacy and effectiveness are continually improved using performance and review information.</x:v>
      </x:c>
      <x:c r="F56" s="26" t="str">
        <x:v>Not Assessed</x:v>
      </x:c>
      <x:c r="G56" s="26" t="str"/>
      <x:c r="H56" s="26" t="str"/>
      <x:c r="I56" s="26" t="str"/>
      <x:c r="J56" s="26" t="str">
        <x:v>Medium</x:v>
      </x:c>
      <x:c r="K56" s="26" t="str"/>
      <x:c r="L56" s="26" t="str"/>
      <x:c r="M56" s="44"/>
      <x:c r="N56" s="26" t="str">
        <x:v>Open</x:v>
      </x:c>
      <x:c r="O56" s="26" t="str"/>
    </x:row>
  </x:sheetData>
  <x:mergeCells>
    <x:mergeCell ref="A1:H1"/>
    <x:mergeCell ref="A2:H2"/>
    <x:mergeCell ref="A3:H3"/>
    <x:mergeCell ref="A5:O5"/>
  </x:mergeCells>
  <x:conditionalFormatting sqref="F10:F56">
    <x:cfRule type="expression" dxfId="0" priority="1">
      <x:formula>F10="Closed"</x:formula>
    </x:cfRule>
    <x:cfRule type="expression" dxfId="1" priority="2">
      <x:formula>F10="Completed"</x:formula>
    </x:cfRule>
    <x:cfRule type="expression" dxfId="2" priority="3">
      <x:formula>F10="Conforming"</x:formula>
    </x:cfRule>
    <x:cfRule type="expression" dxfId="3" priority="4">
      <x:formula>F10="On Track"</x:formula>
    </x:cfRule>
    <x:cfRule type="expression" dxfId="4" priority="5">
      <x:formula>F10="In Progress"</x:formula>
    </x:cfRule>
    <x:cfRule type="expression" dxfId="5" priority="6">
      <x:formula>F10="Attention"</x:formula>
    </x:cfRule>
    <x:cfRule type="expression" dxfId="6" priority="7">
      <x:formula>F10="Minor NC"</x:formula>
    </x:cfRule>
    <x:cfRule type="expression" dxfId="7" priority="8">
      <x:formula>F10="Major NC"</x:formula>
    </x:cfRule>
    <x:cfRule type="expression" dxfId="8" priority="9">
      <x:formula>F10="Overdue"</x:formula>
    </x:cfRule>
    <x:cfRule type="expression" dxfId="9" priority="10">
      <x:formula>F10="Not Started"</x:formula>
    </x:cfRule>
    <x:cfRule type="expression" dxfId="10" priority="11">
      <x:formula>F10="Not Assessed"</x:formula>
    </x:cfRule>
    <x:cfRule type="expression" dxfId="11" priority="12">
      <x:formula>F10="N/A"</x:formula>
    </x:cfRule>
  </x:conditionalFormatting>
  <x:conditionalFormatting sqref="N10:N56">
    <x:cfRule type="expression" dxfId="12" priority="13">
      <x:formula>N10="Closed"</x:formula>
    </x:cfRule>
    <x:cfRule type="expression" dxfId="13" priority="14">
      <x:formula>N10="Completed"</x:formula>
    </x:cfRule>
    <x:cfRule type="expression" dxfId="14" priority="15">
      <x:formula>N10="Conforming"</x:formula>
    </x:cfRule>
    <x:cfRule type="expression" dxfId="15" priority="16">
      <x:formula>N10="On Track"</x:formula>
    </x:cfRule>
    <x:cfRule type="expression" dxfId="16" priority="17">
      <x:formula>N10="In Progress"</x:formula>
    </x:cfRule>
    <x:cfRule type="expression" dxfId="17" priority="18">
      <x:formula>N10="Attention"</x:formula>
    </x:cfRule>
    <x:cfRule type="expression" dxfId="18" priority="19">
      <x:formula>N10="Minor NC"</x:formula>
    </x:cfRule>
    <x:cfRule type="expression" dxfId="19" priority="20">
      <x:formula>N10="Major NC"</x:formula>
    </x:cfRule>
    <x:cfRule type="expression" dxfId="20" priority="21">
      <x:formula>N10="Overdue"</x:formula>
    </x:cfRule>
    <x:cfRule type="expression" dxfId="21" priority="22">
      <x:formula>N10="Not Started"</x:formula>
    </x:cfRule>
    <x:cfRule type="expression" dxfId="22" priority="23">
      <x:formula>N10="Not Assessed"</x:formula>
    </x:cfRule>
    <x:cfRule type="expression" dxfId="23" priority="24">
      <x:formula>N10="N/A"</x:formula>
    </x:cfRule>
  </x:conditionalFormatting>
  <x:conditionalFormatting sqref="J10:J56">
    <x:cfRule type="expression" dxfId="24" priority="25">
      <x:formula>J10="High"</x:formula>
    </x:cfRule>
    <x:cfRule type="expression" dxfId="25" priority="26">
      <x:formula>J10="Medium"</x:formula>
    </x:cfRule>
    <x:cfRule type="expression" dxfId="26" priority="27">
      <x:formula>J10="Low"</x:formula>
    </x:cfRule>
  </x:conditionalFormatting>
  <x:dataValidations count="3">
    <x:dataValidation type="list" sqref="F10:F56">
      <x:formula1>"Conforming,Partially Conforming,Nonconforming,Not Assessed,N/A"</x:formula1>
    </x:dataValidation>
    <x:dataValidation type="list" sqref="J10:J56">
      <x:formula1>"High,Medium,Low"</x:formula1>
    </x:dataValidation>
    <x:dataValidation type="list" sqref="N10:N56">
      <x:formula1>"Open,In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43446f269a5444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4" hidden="0" customWidth="1"/>
    <x:col min="4" max="4" width="24" hidden="0" customWidth="1"/>
    <x:col min="5" max="5" width="14" hidden="0" customWidth="1"/>
    <x:col min="6" max="6" width="4" hidden="0" customWidth="1"/>
    <x:col min="7" max="7" width="14" hidden="0" customWidth="1"/>
    <x:col min="8" max="8" width="16" hidden="0" customWidth="1"/>
  </x:cols>
  <x:sheetData>
    <x:row r="1" ht="26" customHeight="1">
      <x:c r="A1" s="5" t="str">
        <x:v>Gap Analysis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QMS-ASM-001 | Version: 1.0 | Applied Standard: ISO 9001:2026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0" t="str">
        <x:v>Assessment KPI</x:v>
      </x:c>
      <x:c r="B5" s="20" t="str"/>
      <x:c r="C5" s="20" t="str"/>
      <x:c r="D5" s="20" t="str"/>
      <x:c r="E5" s="20" t="str"/>
      <x:c r="F5" s="20" t="str"/>
      <x:c r="G5" s="20" t="str"/>
      <x:c r="H5" s="20" t="str"/>
    </x:row>
    <x:row r="7">
      <x:c r="A7" s="38" t="str">
        <x:v>KPI</x:v>
      </x:c>
      <x:c r="B7" s="38" t="str">
        <x:v>Result</x:v>
      </x:c>
      <x:c r="D7" s="38" t="str">
        <x:v>Current State</x:v>
      </x:c>
      <x:c r="E7" s="38" t="str">
        <x:v>Count</x:v>
      </x:c>
      <x:c r="G7" s="38" t="str">
        <x:v>Clause</x:v>
      </x:c>
      <x:c r="H7" s="38" t="str">
        <x:v>Open Gaps</x:v>
      </x:c>
    </x:row>
    <x:row r="8">
      <x:c r="A8" s="47" t="str">
        <x:v>Total Criteria</x:v>
      </x:c>
      <x:c r="B8" s="53" t="n">
        <x:f>COUNTA('Gap Analysis'!$A$10:$A$56)</x:f>
        <x:v>47</x:v>
      </x:c>
      <x:c r="D8" s="26" t="str">
        <x:v>Conforming</x:v>
      </x:c>
      <x:c r="E8" s="26" t="n">
        <x:f>COUNTIF('Gap Analysis'!$F$10:$F$56,D8)</x:f>
        <x:v>0</x:v>
      </x:c>
      <x:c r="G8" s="26" t="str">
        <x:v>4</x:v>
      </x:c>
      <x:c r="H8" s="26" t="n">
        <x:f>COUNTIFS('Gap Analysis'!$B$10:$B$56,G8,'Gap Analysis'!$F$10:$F$56,"Partially Conforming")+COUNTIFS('Gap Analysis'!$B$10:$B$56,G8,'Gap Analysis'!$F$10:$F$56,"Nonconforming")</x:f>
        <x:v>0</x:v>
      </x:c>
    </x:row>
    <x:row r="9">
      <x:c r="A9" s="47" t="str">
        <x:v>Assessed</x:v>
      </x:c>
      <x:c r="B9" s="53" t="n">
        <x:f>COUNTIF('Gap Analysis'!$F$10:$F$56,"&lt;&gt;Not Assessed")-COUNTIF('Gap Analysis'!$F$10:$F$56,"")</x:f>
        <x:v>0</x:v>
      </x:c>
      <x:c r="D9" s="26" t="str">
        <x:v>Partially Conforming</x:v>
      </x:c>
      <x:c r="E9" s="26" t="n">
        <x:f>COUNTIF('Gap Analysis'!$F$10:$F$56,D9)</x:f>
        <x:v>0</x:v>
      </x:c>
      <x:c r="G9" s="26" t="str">
        <x:v>5</x:v>
      </x:c>
      <x:c r="H9" s="26" t="n">
        <x:f>COUNTIFS('Gap Analysis'!$B$10:$B$56,G9,'Gap Analysis'!$F$10:$F$56,"Partially Conforming")+COUNTIFS('Gap Analysis'!$B$10:$B$56,G9,'Gap Analysis'!$F$10:$F$56,"Nonconforming")</x:f>
        <x:v>0</x:v>
      </x:c>
    </x:row>
    <x:row r="10">
      <x:c r="A10" s="47" t="str">
        <x:v>Conforming</x:v>
      </x:c>
      <x:c r="B10" s="53" t="n">
        <x:f>COUNTIF('Gap Analysis'!$F$10:$F$56,"Conforming")</x:f>
        <x:v>0</x:v>
      </x:c>
      <x:c r="D10" s="26" t="str">
        <x:v>Nonconforming</x:v>
      </x:c>
      <x:c r="E10" s="26" t="n">
        <x:f>COUNTIF('Gap Analysis'!$F$10:$F$56,D10)</x:f>
        <x:v>0</x:v>
      </x:c>
      <x:c r="G10" s="26" t="str">
        <x:v>6</x:v>
      </x:c>
      <x:c r="H10" s="26" t="n">
        <x:f>COUNTIFS('Gap Analysis'!$B$10:$B$56,G10,'Gap Analysis'!$F$10:$F$56,"Partially Conforming")+COUNTIFS('Gap Analysis'!$B$10:$B$56,G10,'Gap Analysis'!$F$10:$F$56,"Nonconforming")</x:f>
        <x:v>0</x:v>
      </x:c>
    </x:row>
    <x:row r="11">
      <x:c r="A11" s="47" t="str">
        <x:v>Partially Conforming</x:v>
      </x:c>
      <x:c r="B11" s="53" t="n">
        <x:f>COUNTIF('Gap Analysis'!$F$10:$F$56,"Partially Conforming")</x:f>
        <x:v>0</x:v>
      </x:c>
      <x:c r="D11" s="26" t="str">
        <x:v>Not Assessed</x:v>
      </x:c>
      <x:c r="E11" s="26" t="n">
        <x:f>COUNTIF('Gap Analysis'!$F$10:$F$56,D11)</x:f>
        <x:v>47</x:v>
      </x:c>
      <x:c r="G11" s="26" t="str">
        <x:v>7</x:v>
      </x:c>
      <x:c r="H11" s="26" t="n">
        <x:f>COUNTIFS('Gap Analysis'!$B$10:$B$56,G11,'Gap Analysis'!$F$10:$F$56,"Partially Conforming")+COUNTIFS('Gap Analysis'!$B$10:$B$56,G11,'Gap Analysis'!$F$10:$F$56,"Nonconforming")</x:f>
        <x:v>0</x:v>
      </x:c>
    </x:row>
    <x:row r="12">
      <x:c r="A12" s="47" t="str">
        <x:v>Nonconforming</x:v>
      </x:c>
      <x:c r="B12" s="53" t="n">
        <x:f>COUNTIF('Gap Analysis'!$F$10:$F$56,"Nonconforming")</x:f>
        <x:v>0</x:v>
      </x:c>
      <x:c r="D12" s="26" t="str">
        <x:v>N/A</x:v>
      </x:c>
      <x:c r="E12" s="26" t="n">
        <x:f>COUNTIF('Gap Analysis'!$F$10:$F$56,D12)</x:f>
        <x:v>0</x:v>
      </x:c>
      <x:c r="G12" s="26" t="str">
        <x:v>8</x:v>
      </x:c>
      <x:c r="H12" s="26" t="n">
        <x:f>COUNTIFS('Gap Analysis'!$B$10:$B$56,G12,'Gap Analysis'!$F$10:$F$56,"Partially Conforming")+COUNTIFS('Gap Analysis'!$B$10:$B$56,G12,'Gap Analysis'!$F$10:$F$56,"Nonconforming")</x:f>
        <x:v>0</x:v>
      </x:c>
    </x:row>
    <x:row r="13">
      <x:c r="A13" s="47" t="str">
        <x:v>High Priority</x:v>
      </x:c>
      <x:c r="B13" s="53" t="n">
        <x:f>COUNTIF('Gap Analysis'!$J$10:$J$56,"High")</x:f>
        <x:v>0</x:v>
      </x:c>
      <x:c r="G13" s="26" t="str">
        <x:v>9</x:v>
      </x:c>
      <x:c r="H13" s="26" t="n">
        <x:f>COUNTIFS('Gap Analysis'!$B$10:$B$56,G13,'Gap Analysis'!$F$10:$F$56,"Partially Conforming")+COUNTIFS('Gap Analysis'!$B$10:$B$56,G13,'Gap Analysis'!$F$10:$F$56,"Nonconforming")</x:f>
        <x:v>0</x:v>
      </x:c>
    </x:row>
    <x:row r="14">
      <x:c r="A14" s="47" t="str">
        <x:v>Open Actions</x:v>
      </x:c>
      <x:c r="B14" s="53" t="n">
        <x:f>COUNTIF('Gap Analysis'!$N$10:$N$56,"Open")</x:f>
        <x:v>47</x:v>
      </x:c>
      <x:c r="G14" s="26" t="str">
        <x:v>10</x:v>
      </x:c>
      <x:c r="H14" s="26" t="n">
        <x:f>COUNTIFS('Gap Analysis'!$B$10:$B$56,G14,'Gap Analysis'!$F$10:$F$56,"Partially Conforming")+COUNTIFS('Gap Analysis'!$B$10:$B$56,G14,'Gap Analysis'!$F$10:$F$56,"Nonconforming")</x:f>
        <x:v>0</x:v>
      </x:c>
    </x:row>
  </x:sheetData>
  <x:mergeCells>
    <x:mergeCell ref="A1:H1"/>
    <x:mergeCell ref="A2:H2"/>
    <x:mergeCell ref="A3:H3"/>
    <x:mergeCell ref="A5:H5"/>
  </x:mergeCells>
  <x:pageMargins left="0.7" right="0.7" top="0.75" bottom="0.75" header="0.3" footer="0.3"/>
  <x:drawing xmlns:r="http://schemas.openxmlformats.org/officeDocument/2006/relationships" r:id="Red03cab9424a4c10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</x:cols>
  <x:sheetData>
    <x:row r="1">
      <x:c r="A1" s="38" t="str">
        <x:v>List</x:v>
      </x:c>
      <x:c r="B1" s="38" t="str">
        <x:v>Value</x:v>
      </x:c>
    </x:row>
    <x:row r="2">
      <x:c r="A2" t="str">
        <x:v>Current State</x:v>
      </x:c>
      <x:c r="B2" t="str">
        <x:v>Conforming</x:v>
      </x:c>
    </x:row>
    <x:row r="3">
      <x:c r="A3" t="str">
        <x:v>Current State</x:v>
      </x:c>
      <x:c r="B3" t="str">
        <x:v>Partially Conforming</x:v>
      </x:c>
    </x:row>
    <x:row r="4">
      <x:c r="A4" t="str">
        <x:v>Current State</x:v>
      </x:c>
      <x:c r="B4" t="str">
        <x:v>Nonconforming</x:v>
      </x:c>
    </x:row>
    <x:row r="5">
      <x:c r="A5" t="str">
        <x:v>Current State</x:v>
      </x:c>
      <x:c r="B5" t="str">
        <x:v>Not Assessed</x:v>
      </x:c>
    </x:row>
    <x:row r="6">
      <x:c r="A6" t="str">
        <x:v>Current State</x:v>
      </x:c>
      <x:c r="B6" t="str">
        <x:v>N/A</x:v>
      </x:c>
    </x:row>
    <x:row r="7">
      <x:c r="A7" t="str">
        <x:v>Priority</x:v>
      </x:c>
      <x:c r="B7" t="str">
        <x:v>High</x:v>
      </x:c>
    </x:row>
    <x:row r="8">
      <x:c r="A8" t="str">
        <x:v>Priority</x:v>
      </x:c>
      <x:c r="B8" t="str">
        <x:v>Medium</x:v>
      </x:c>
    </x:row>
    <x:row r="9">
      <x:c r="A9" t="str">
        <x:v>Priority</x:v>
      </x:c>
      <x:c r="B9" t="str">
        <x:v>Low</x:v>
      </x:c>
    </x:row>
    <x:row r="10">
      <x:c r="A10" t="str">
        <x:v>Status</x:v>
      </x:c>
      <x:c r="B10" t="str">
        <x:v>Open</x:v>
      </x:c>
    </x:row>
    <x:row r="11">
      <x:c r="A11" t="str">
        <x:v>Status</x:v>
      </x:c>
      <x:c r="B11" t="str">
        <x:v>In Progress</x:v>
      </x:c>
    </x:row>
    <x:row r="12">
      <x:c r="A12" t="str">
        <x:v>Status</x:v>
      </x:c>
      <x:c r="B12" t="str">
        <x:v>Closed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QMS-ASM-001 | Version: 1.0 | Applied Standard: ISO 9001:2026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8" t="str">
        <x:v>Version</x:v>
      </x:c>
      <x:c r="B5" s="38" t="str">
        <x:v>Date</x:v>
      </x:c>
      <x:c r="C5" s="38" t="str">
        <x:v>Description</x:v>
      </x:c>
    </x:row>
    <x:row r="6">
      <x:c r="A6" s="26" t="str">
        <x:v>1.0</x:v>
      </x:c>
      <x:c r="B6" s="26" t="str">
        <x:v>2026-09-18</x:v>
      </x:c>
      <x:c r="C6" s="26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