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e0726017b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8b5c74b583544ed"/>
    <x:sheet xmlns:r="http://schemas.openxmlformats.org/officeDocument/2006/relationships" name="Reference Data" sheetId="2" r:id="R2b82723c44554637"/>
    <x:sheet xmlns:r="http://schemas.openxmlformats.org/officeDocument/2006/relationships" name="Evaluation Checklist" sheetId="3" r:id="Rdbf1ef6f14ac4358"/>
    <x:sheet xmlns:r="http://schemas.openxmlformats.org/officeDocument/2006/relationships" name="Opportunity Register" sheetId="4" r:id="R4458faa3226a41f3"/>
    <x:sheet xmlns:r="http://schemas.openxmlformats.org/officeDocument/2006/relationships" name="Dashboard" sheetId="5" r:id="R8e0a37178c814f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yyyy-mm-dd"/>
    <x:numFmt numFmtId="202" formatCode="0.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8" fillId="3" borderId="30" xfId="0" applyNumberFormat="1" applyFont="1" applyFill="1" applyBorder="1"/>
    <x:xf numFmtId="0" fontId="8" fillId="3" borderId="31" xfId="0" applyNumberFormat="1" applyFont="1" applyFill="1" applyBorder="1"/>
    <x:xf numFmtId="0" fontId="8" fillId="3" borderId="30" xfId="0" applyNumberFormat="1" applyFont="1" applyFill="1" applyBorder="1" applyAlignment="1">
      <x:alignment wrapText="1"/>
    </x:xf>
    <x:xf numFmtId="0" fontId="8" fillId="3" borderId="31" xfId="0" applyNumberFormat="1" applyFont="1" applyFill="1" applyBorder="1" applyAlignment="1">
      <x:alignment wrapText="1"/>
    </x:xf>
    <x:xf numFmtId="0" fontId="8" fillId="3" borderId="30" xfId="0" applyNumberFormat="1" applyFont="1" applyFill="1" applyBorder="1" applyAlignment="1">
      <x:alignment horizontal="center" wrapText="1"/>
    </x:xf>
    <x:xf numFmtId="0" fontId="8" fillId="3" borderId="31" xfId="0" applyNumberFormat="1" applyFont="1" applyFill="1" applyBorder="1" applyAlignment="1">
      <x:alignment horizontal="center" wrapText="1"/>
    </x:xf>
    <x:xf numFmtId="0" fontId="8" fillId="3" borderId="30" xfId="0" applyNumberFormat="1" applyFont="1" applyFill="1" applyBorder="1" applyAlignment="1">
      <x:alignment horizontal="center" vertical="center" wrapText="1"/>
    </x:xf>
    <x:xf numFmtId="0" fontId="8" fillId="3" borderId="31" xfId="0" applyNumberFormat="1" applyFont="1" applyFill="1" applyBorder="1" applyAlignment="1">
      <x:alignment horizontal="center" vertical="center" wrapText="1"/>
    </x:xf>
    <x:xf numFmtId="0" fontId="8" fillId="3" borderId="32" xfId="0" applyNumberFormat="1" applyFont="1" applyFill="1" applyBorder="1"/>
    <x:xf numFmtId="0" fontId="8" fillId="3" borderId="33" xfId="0" applyNumberFormat="1" applyFont="1" applyFill="1" applyBorder="1"/>
    <x:xf numFmtId="0" fontId="8" fillId="3" borderId="32" xfId="0" applyNumberFormat="1" applyFont="1" applyFill="1" applyBorder="1" applyAlignment="1">
      <x:alignment wrapText="1"/>
    </x:xf>
    <x:xf numFmtId="0" fontId="8" fillId="3" borderId="33" xfId="0" applyNumberFormat="1" applyFont="1" applyFill="1" applyBorder="1" applyAlignment="1">
      <x:alignment wrapText="1"/>
    </x:xf>
    <x:xf numFmtId="0" fontId="8" fillId="3" borderId="32" xfId="0" applyNumberFormat="1" applyFont="1" applyFill="1" applyBorder="1" applyAlignment="1">
      <x:alignment horizontal="center" wrapText="1"/>
    </x:xf>
    <x:xf numFmtId="0" fontId="8" fillId="3" borderId="33" xfId="0" applyNumberFormat="1" applyFont="1" applyFill="1" applyBorder="1" applyAlignment="1">
      <x:alignment horizontal="center" wrapText="1"/>
    </x:xf>
    <x:xf numFmtId="0" fontId="8" fillId="3" borderId="32" xfId="0" applyNumberFormat="1" applyFont="1" applyFill="1" applyBorder="1" applyAlignment="1">
      <x:alignment horizontal="center" vertical="center" wrapText="1"/>
    </x:xf>
    <x:xf numFmtId="0" fontId="8" fillId="3" borderId="33" xfId="0" applyNumberFormat="1" applyFont="1" applyFill="1" applyBorder="1" applyAlignment="1">
      <x:alignment horizontal="center" vertical="center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9" xfId="0" applyNumberFormat="1" applyFont="1" applyFill="1" applyBorder="1" applyAlignment="1">
      <x:alignment vertical="top" wrapText="1"/>
    </x:xf>
    <x:xf numFmtId="0" fontId="5" fillId="5" borderId="34" xfId="0" applyNumberFormat="1" applyFont="1" applyFill="1" applyBorder="1"/>
    <x:xf numFmtId="0" fontId="5" fillId="5" borderId="35" xfId="0" applyNumberFormat="1" applyFont="1" applyFill="1" applyBorder="1"/>
    <x:xf numFmtId="0" fontId="5" fillId="5" borderId="34" xfId="0" applyNumberFormat="1" applyFont="1" applyFill="1" applyBorder="1" applyAlignment="1">
      <x:alignment wrapText="1"/>
    </x:xf>
    <x:xf numFmtId="0" fontId="5" fillId="5" borderId="35" xfId="0" applyNumberFormat="1" applyFont="1" applyFill="1" applyBorder="1" applyAlignment="1">
      <x:alignment wrapText="1"/>
    </x:xf>
    <x:xf numFmtId="0" fontId="5" fillId="5" borderId="34" xfId="0" applyNumberFormat="1" applyFont="1" applyFill="1" applyBorder="1" applyAlignment="1">
      <x:alignment vertical="center" wrapText="1"/>
    </x:xf>
    <x:xf numFmtId="0" fontId="5" fillId="5" borderId="35" xfId="0" applyNumberFormat="1" applyFont="1" applyFill="1" applyBorder="1" applyAlignment="1">
      <x:alignment vertical="center" wrapText="1"/>
    </x:xf>
    <x:xf numFmtId="0" fontId="5" fillId="5" borderId="36" xfId="0" applyNumberFormat="1" applyFont="1" applyFill="1" applyBorder="1"/>
    <x:xf numFmtId="0" fontId="5" fillId="5" borderId="37" xfId="0" applyNumberFormat="1" applyFont="1" applyFill="1" applyBorder="1"/>
    <x:xf numFmtId="0" fontId="5" fillId="5" borderId="36" xfId="0" applyNumberFormat="1" applyFont="1" applyFill="1" applyBorder="1" applyAlignment="1">
      <x:alignment wrapText="1"/>
    </x:xf>
    <x:xf numFmtId="0" fontId="5" fillId="5" borderId="37" xfId="0" applyNumberFormat="1" applyFont="1" applyFill="1" applyBorder="1" applyAlignment="1">
      <x:alignment wrapText="1"/>
    </x:xf>
    <x:xf numFmtId="0" fontId="5" fillId="5" borderId="36" xfId="0" applyNumberFormat="1" applyFont="1" applyFill="1" applyBorder="1" applyAlignment="1">
      <x:alignment vertical="center" wrapText="1"/>
    </x:xf>
    <x:xf numFmtId="0" fontId="5" fillId="5" borderId="37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0" borderId="46" xfId="0" applyNumberFormat="1" applyFont="1" applyFill="1" applyBorder="1"/>
    <x:xf numFmtId="0" fontId="6" fillId="0" borderId="47" xfId="0" applyNumberFormat="1" applyFont="1" applyFill="1" applyBorder="1"/>
    <x:xf numFmtId="0" fontId="6" fillId="0" borderId="48" xfId="0" applyNumberFormat="1" applyFont="1" applyFill="1" applyBorder="1"/>
    <x:xf numFmtId="0" fontId="6" fillId="0" borderId="49" xfId="0" applyNumberFormat="1" applyFont="1" applyFill="1" applyBorder="1"/>
    <x:xf numFmtId="0" fontId="6" fillId="0" borderId="50" xfId="0" applyNumberFormat="1" applyFont="1" applyFill="1" applyBorder="1"/>
    <x:xf numFmtId="0" fontId="6" fillId="0" borderId="51" xfId="0" applyNumberFormat="1" applyFont="1" applyFill="1" applyBorder="1"/>
    <x:xf numFmtId="0" fontId="6" fillId="0" borderId="52" xfId="0" applyNumberFormat="1" applyFont="1" applyFill="1" applyBorder="1"/>
    <x:xf numFmtId="0" fontId="6" fillId="0" borderId="53" xfId="0" applyNumberFormat="1" applyFont="1" applyFill="1" applyBorder="1"/>
    <x:xf numFmtId="0" fontId="6" fillId="0" borderId="46" xfId="0" applyNumberFormat="1" applyFont="1" applyFill="1" applyBorder="1" applyAlignment="1">
      <x:alignment wrapText="1"/>
    </x:xf>
    <x:xf numFmtId="0" fontId="6" fillId="0" borderId="47" xfId="0" applyNumberFormat="1" applyFont="1" applyFill="1" applyBorder="1" applyAlignment="1">
      <x:alignment wrapText="1"/>
    </x:xf>
    <x:xf numFmtId="0" fontId="6" fillId="0" borderId="48" xfId="0" applyNumberFormat="1" applyFont="1" applyFill="1" applyBorder="1" applyAlignment="1">
      <x:alignment wrapText="1"/>
    </x:xf>
    <x:xf numFmtId="0" fontId="6" fillId="0" borderId="4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50" xfId="0" applyNumberFormat="1" applyFont="1" applyFill="1" applyBorder="1" applyAlignment="1">
      <x:alignment wrapText="1"/>
    </x:xf>
    <x:xf numFmtId="0" fontId="6" fillId="0" borderId="51" xfId="0" applyNumberFormat="1" applyFont="1" applyFill="1" applyBorder="1" applyAlignment="1">
      <x:alignment wrapText="1"/>
    </x:xf>
    <x:xf numFmtId="0" fontId="6" fillId="0" borderId="52" xfId="0" applyNumberFormat="1" applyFont="1" applyFill="1" applyBorder="1" applyAlignment="1">
      <x:alignment wrapText="1"/>
    </x:xf>
    <x:xf numFmtId="0" fontId="6" fillId="0" borderId="53" xfId="0" applyNumberFormat="1" applyFont="1" applyFill="1" applyBorder="1" applyAlignment="1">
      <x:alignment wrapText="1"/>
    </x:xf>
    <x:xf numFmtId="0" fontId="6" fillId="0" borderId="46" xfId="0" applyNumberFormat="1" applyFont="1" applyFill="1" applyBorder="1" applyAlignment="1">
      <x:alignment vertical="center" wrapText="1"/>
    </x:xf>
    <x:xf numFmtId="0" fontId="6" fillId="0" borderId="47" xfId="0" applyNumberFormat="1" applyFont="1" applyFill="1" applyBorder="1" applyAlignment="1">
      <x:alignment vertical="center" wrapText="1"/>
    </x:xf>
    <x:xf numFmtId="0" fontId="6" fillId="0" borderId="48" xfId="0" applyNumberFormat="1" applyFont="1" applyFill="1" applyBorder="1" applyAlignment="1">
      <x:alignment vertical="center" wrapText="1"/>
    </x:xf>
    <x:xf numFmtId="0" fontId="6" fillId="0" borderId="49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50" xfId="0" applyNumberFormat="1" applyFont="1" applyFill="1" applyBorder="1" applyAlignment="1">
      <x:alignment vertical="center" wrapText="1"/>
    </x:xf>
    <x:xf numFmtId="0" fontId="6" fillId="0" borderId="51" xfId="0" applyNumberFormat="1" applyFont="1" applyFill="1" applyBorder="1" applyAlignment="1">
      <x:alignment vertical="center" wrapText="1"/>
    </x:xf>
    <x:xf numFmtId="0" fontId="6" fillId="0" borderId="52" xfId="0" applyNumberFormat="1" applyFont="1" applyFill="1" applyBorder="1" applyAlignment="1">
      <x:alignment vertical="center" wrapText="1"/>
    </x:xf>
    <x:xf numFmtId="0" fontId="6" fillId="0" borderId="53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46" xfId="0" applyNumberFormat="1" applyFont="1" applyFill="1" applyBorder="1" applyAlignment="1">
      <x:alignment vertical="center" wrapText="1"/>
    </x:xf>
    <x:xf numFmtId="0" fontId="8" fillId="4" borderId="46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47" xfId="0" applyNumberFormat="1" applyFont="1" applyFill="1" applyBorder="1" applyAlignment="1">
      <x:alignment vertical="center" wrapText="1"/>
    </x:xf>
    <x:xf numFmtId="0" fontId="8" fillId="4" borderId="47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49" xfId="0" applyNumberFormat="1" applyFont="1" applyFill="1" applyBorder="1" applyAlignment="1">
      <x:alignment vertical="center" wrapText="1"/>
    </x:xf>
    <x:xf numFmtId="0" fontId="8" fillId="4" borderId="49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51" xfId="0" applyNumberFormat="1" applyFont="1" applyFill="1" applyBorder="1" applyAlignment="1">
      <x:alignment vertical="center" wrapText="1"/>
    </x:xf>
    <x:xf numFmtId="0" fontId="8" fillId="4" borderId="51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6" fillId="4" borderId="52" xfId="0" applyNumberFormat="1" applyFont="1" applyFill="1" applyBorder="1" applyAlignment="1">
      <x:alignment vertical="center" wrapText="1"/>
    </x:xf>
    <x:xf numFmtId="0" fontId="8" fillId="4" borderId="52" xfId="0" applyNumberFormat="1" applyFont="1" applyFill="1" applyBorder="1" applyAlignment="1">
      <x:alignment vertical="center" wrapText="1"/>
    </x:xf>
    <x:xf numFmtId="0" fontId="5" fillId="5" borderId="54" xfId="0" applyNumberFormat="1" applyFont="1" applyFill="1" applyBorder="1"/>
    <x:xf numFmtId="0" fontId="5" fillId="5" borderId="55" xfId="0" applyNumberFormat="1" applyFont="1" applyFill="1" applyBorder="1"/>
    <x:xf numFmtId="0" fontId="5" fillId="5" borderId="56" xfId="0" applyNumberFormat="1" applyFont="1" applyFill="1" applyBorder="1"/>
    <x:xf numFmtId="0" fontId="5" fillId="5" borderId="54" xfId="0" applyNumberFormat="1" applyFont="1" applyFill="1" applyBorder="1" applyAlignment="1">
      <x:alignment wrapText="1"/>
    </x:xf>
    <x:xf numFmtId="0" fontId="5" fillId="5" borderId="55" xfId="0" applyNumberFormat="1" applyFont="1" applyFill="1" applyBorder="1" applyAlignment="1">
      <x:alignment wrapText="1"/>
    </x:xf>
    <x:xf numFmtId="0" fontId="5" fillId="5" borderId="56" xfId="0" applyNumberFormat="1" applyFont="1" applyFill="1" applyBorder="1" applyAlignment="1">
      <x:alignment wrapText="1"/>
    </x:xf>
    <x:xf numFmtId="0" fontId="5" fillId="5" borderId="54" xfId="0" applyNumberFormat="1" applyFont="1" applyFill="1" applyBorder="1" applyAlignment="1">
      <x:alignment vertical="center" wrapText="1"/>
    </x:xf>
    <x:xf numFmtId="0" fontId="5" fillId="5" borderId="55" xfId="0" applyNumberFormat="1" applyFont="1" applyFill="1" applyBorder="1" applyAlignment="1">
      <x:alignment vertical="center" wrapText="1"/>
    </x:xf>
    <x:xf numFmtId="0" fontId="5" fillId="5" borderId="56" xfId="0" applyNumberFormat="1" applyFont="1" applyFill="1" applyBorder="1" applyAlignment="1">
      <x:alignment vertical="center" wrapText="1"/>
    </x:xf>
    <x:xf numFmtId="0" fontId="5" fillId="5" borderId="57" xfId="0" applyNumberFormat="1" applyFont="1" applyFill="1" applyBorder="1"/>
    <x:xf numFmtId="0" fontId="5" fillId="5" borderId="58" xfId="0" applyNumberFormat="1" applyFont="1" applyFill="1" applyBorder="1"/>
    <x:xf numFmtId="0" fontId="5" fillId="5" borderId="59" xfId="0" applyNumberFormat="1" applyFont="1" applyFill="1" applyBorder="1"/>
    <x:xf numFmtId="0" fontId="5" fillId="5" borderId="57" xfId="0" applyNumberFormat="1" applyFont="1" applyFill="1" applyBorder="1" applyAlignment="1">
      <x:alignment wrapText="1"/>
    </x:xf>
    <x:xf numFmtId="0" fontId="5" fillId="5" borderId="58" xfId="0" applyNumberFormat="1" applyFont="1" applyFill="1" applyBorder="1" applyAlignment="1">
      <x:alignment wrapText="1"/>
    </x:xf>
    <x:xf numFmtId="0" fontId="5" fillId="5" borderId="59" xfId="0" applyNumberFormat="1" applyFont="1" applyFill="1" applyBorder="1" applyAlignment="1">
      <x:alignment wrapText="1"/>
    </x:xf>
    <x:xf numFmtId="0" fontId="5" fillId="5" borderId="57" xfId="0" applyNumberFormat="1" applyFont="1" applyFill="1" applyBorder="1" applyAlignment="1">
      <x:alignment vertical="center" wrapText="1"/>
    </x:xf>
    <x:xf numFmtId="0" fontId="5" fillId="5" borderId="58" xfId="0" applyNumberFormat="1" applyFont="1" applyFill="1" applyBorder="1" applyAlignment="1">
      <x:alignment vertical="center" wrapText="1"/>
    </x:xf>
    <x:xf numFmtId="0" fontId="5" fillId="5" borderId="59" xfId="0" applyNumberFormat="1" applyFont="1" applyFill="1" applyBorder="1" applyAlignment="1">
      <x:alignment vertical="center" wrapText="1"/>
    </x:xf>
    <x:xf numFmtId="0" fontId="8" fillId="3" borderId="60" xfId="0" applyNumberFormat="1" applyFont="1" applyFill="1" applyBorder="1"/>
    <x:xf numFmtId="0" fontId="8" fillId="3" borderId="60" xfId="0" applyNumberFormat="1" applyFont="1" applyFill="1" applyBorder="1" applyAlignment="1">
      <x:alignment wrapText="1"/>
    </x:xf>
    <x:xf numFmtId="0" fontId="8" fillId="3" borderId="60" xfId="0" applyNumberFormat="1" applyFont="1" applyFill="1" applyBorder="1" applyAlignment="1">
      <x:alignment horizontal="center" wrapText="1"/>
    </x:xf>
    <x:xf numFmtId="0" fontId="8" fillId="3" borderId="60" xfId="0" applyNumberFormat="1" applyFont="1" applyFill="1" applyBorder="1" applyAlignment="1">
      <x:alignment horizontal="center" vertical="center" wrapText="1"/>
    </x:xf>
    <x:xf numFmtId="0" fontId="8" fillId="3" borderId="61" xfId="0" applyNumberFormat="1" applyFont="1" applyFill="1" applyBorder="1"/>
    <x:xf numFmtId="0" fontId="8" fillId="3" borderId="61" xfId="0" applyNumberFormat="1" applyFont="1" applyFill="1" applyBorder="1" applyAlignment="1">
      <x:alignment wrapText="1"/>
    </x:xf>
    <x:xf numFmtId="0" fontId="8" fillId="3" borderId="61" xfId="0" applyNumberFormat="1" applyFont="1" applyFill="1" applyBorder="1" applyAlignment="1">
      <x:alignment horizontal="center" wrapText="1"/>
    </x:xf>
    <x:xf numFmtId="0" fontId="8" fillId="3" borderId="61" xfId="0" applyNumberFormat="1" applyFont="1" applyFill="1" applyBorder="1" applyAlignment="1">
      <x:alignment horizontal="center" vertical="center" wrapText="1"/>
    </x:xf>
    <x:xf numFmtId="0" fontId="6" fillId="0" borderId="62" xfId="0" applyNumberFormat="1" applyFont="1" applyFill="1" applyBorder="1"/>
    <x:xf numFmtId="0" fontId="6" fillId="0" borderId="62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62" xfId="0" applyNumberFormat="1" applyFont="1" applyFill="1" applyBorder="1" applyAlignment="1">
      <x:alignment vertical="top" wrapText="1"/>
    </x:xf>
    <x:xf numFmtId="0" fontId="6" fillId="0" borderId="63" xfId="0" applyNumberFormat="1" applyFont="1" applyFill="1" applyBorder="1"/>
    <x:xf numFmtId="0" fontId="6" fillId="0" borderId="63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63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 applyAlignment="1">
      <x:alignment vertical="top" wrapText="1"/>
    </x:xf>
    <x:xf numFmtId="201" fontId="6" fillId="0" borderId="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62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63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vertical="top" wrapText="1"/>
    </x:xf>
    <x:xf numFmtId="202" fontId="6" fillId="0" borderId="62" xfId="0" applyNumberFormat="1" applyFont="1" applyFill="1" applyBorder="1" applyAlignment="1">
      <x:alignment vertical="top" wrapText="1"/>
    </x:xf>
    <x:xf numFmtId="202" fontId="6" fillId="0" borderId="1" xfId="0" applyNumberFormat="1" applyFont="1" applyFill="1" applyBorder="1" applyAlignment="1">
      <x:alignment vertical="top" wrapText="1"/>
    </x:xf>
    <x:xf numFmtId="202" fontId="6" fillId="0" borderId="63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62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63" xfId="0" applyNumberFormat="1" applyFont="1" applyFill="1" applyBorder="1" applyAlignment="1">
      <x:alignment vertical="top" wrapText="1"/>
    </x:xf>
    <x:xf numFmtId="200" fontId="2" fillId="0" borderId="5" xfId="0" applyNumberFormat="1" applyFont="1" applyFill="1" applyBorder="1" applyAlignment="1">
      <x:alignment vertical="top" wrapText="1"/>
    </x:xf>
    <x:xf numFmtId="200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ec970e2a14714" /><Relationship Type="http://schemas.openxmlformats.org/officeDocument/2006/relationships/theme" Target="/xl/theme/theme1.xml" Id="Rf800b92b14a144ce" /><Relationship Type="http://schemas.openxmlformats.org/officeDocument/2006/relationships/sharedStrings" Target="/xl/sharedStrings.xml" Id="R01fa18dcce6a42cd" /><Relationship Type="http://schemas.openxmlformats.org/officeDocument/2006/relationships/worksheet" Target="/xl/worksheets/sheet1.xml" Id="Rb8b5c74b583544ed" /><Relationship Type="http://schemas.openxmlformats.org/officeDocument/2006/relationships/worksheet" Target="/xl/worksheets/sheet2.xml" Id="R2b82723c44554637" /><Relationship Type="http://schemas.openxmlformats.org/officeDocument/2006/relationships/worksheet" Target="/xl/worksheets/sheet3.xml" Id="Rdbf1ef6f14ac4358" /><Relationship Type="http://schemas.openxmlformats.org/officeDocument/2006/relationships/worksheet" Target="/xl/worksheets/sheet4.xml" Id="R4458faa3226a41f3" /><Relationship Type="http://schemas.openxmlformats.org/officeDocument/2006/relationships/worksheet" Target="/xl/worksheets/sheet5.xml" Id="R8e0a37178c814f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bc09b59797b47e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Opportunity Decisions — see Chart Data Mode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bc09b59797b47e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OpportunityRegisterTable" displayName="InnovationOpportunityRegisterTable" ref="A10:R65" headerRowCount="1" totalsRowCount="0" totalsRowShown="0">
  <x:tableColumns count="18">
    <x:tableColumn id="1" name="Opportunity ID"/>
    <x:tableColumn id="2" name="Opportunity Name"/>
    <x:tableColumn id="3" name="Strategic Theme"/>
    <x:tableColumn id="4" name="Innovation Horizon"/>
    <x:tableColumn id="5" name="Current Stage"/>
    <x:tableColumn id="6" name="Evidence Maturity"/>
    <x:tableColumn id="7" name="Opportunity Score"/>
    <x:tableColumn id="8" name="Decision"/>
    <x:tableColumn id="9" name="Priority"/>
    <x:tableColumn id="10" name="Sponsor Role"/>
    <x:tableColumn id="11" name="Owner Role"/>
    <x:tableColumn id="12" name="Next Experiment / Evidence"/>
    <x:tableColumn id="13" name="Decision Date"/>
    <x:tableColumn id="14" name="Next Review"/>
    <x:tableColumn id="15" name="Status"/>
    <x:tableColumn id="16" name="Expected Value Type"/>
    <x:tableColumn id="17" name="Key Uncertainty"/>
    <x:tableColumn id="18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9710b1fcb92244d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83b45fe581f842c2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Innovation Opportunity Evaluation Checklist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Practical ISO 56001 opportunity-evaluation workbook for screening, comparing and progressing innovation opportunities using organization-defined evidence and decision criteria.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6" t="n">
        <x:v>1</x:v>
      </x:c>
      <x:c r="B6" s="37" t="str">
        <x:v>Create one Opportunity ID and complete the checklist using evidence available at the current level of uncertainty.</x:v>
      </x:c>
    </x:row>
    <x:row r="7">
      <x:c r="A7" s="56" t="n">
        <x:v>2</x:v>
      </x:c>
      <x:c r="B7" s="37" t="str">
        <x:v>Score only criteria that are relevant and supported by evidence; document assumptions and unresolved uncertainties.</x:v>
      </x:c>
    </x:row>
    <x:row r="8">
      <x:c r="A8" s="56" t="n">
        <x:v>3</x:v>
      </x:c>
      <x:c r="B8" s="37" t="str">
        <x:v>Use the Scoring Model as an illustrative starting point only; the organization should approve its own criteria, weights and decision thresholds.</x:v>
      </x:c>
    </x:row>
    <x:row r="9">
      <x:c r="A9" s="56" t="n">
        <x:v>4</x:v>
      </x:c>
      <x:c r="B9" s="37" t="str">
        <x:v>Record evaluated opportunities in the Opportunity Register. The first five rows are Example Data only.</x:v>
      </x:c>
    </x:row>
    <x:row r="10">
      <x:c r="A10" s="57" t="n">
        <x:v>5</x:v>
      </x:c>
      <x:c r="B10" s="39" t="str">
        <x:v>Dashboard KPI cards use Actual Data only; the chart shows Illustrative Data until Actual Data exists.</x:v>
      </x:c>
    </x:row>
    <x:row r="12">
      <x:c r="A12" s="78" t="str">
        <x:v>[Note] Example Data / Illustrative Data is provided only to demonstrate use. Replace or delete it before the workbook becomes a controlled organizational record.</x:v>
      </x:c>
      <x:c r="B12" s="79"/>
      <x:c r="C12" s="79"/>
      <x:c r="D12" s="79"/>
      <x:c r="E12" s="79"/>
      <x:c r="F12" s="79"/>
      <x:c r="G12" s="79"/>
      <x:c r="H12" s="80"/>
    </x:row>
    <x:row r="13">
      <x:c r="A13" s="81"/>
      <x:c r="B13" s="82"/>
      <x:c r="C13" s="82"/>
      <x:c r="D13" s="82"/>
      <x:c r="E13" s="82"/>
      <x:c r="F13" s="82"/>
      <x:c r="G13" s="82"/>
      <x:c r="H13" s="83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3" t="str">
        <x:v>ISO 56001:2024 — Innovation management system — Requirements</x:v>
      </x:c>
      <x:c r="B16" s="114" t="str">
        <x:v>https://www.iso.org/standard/79278.html</x:v>
      </x:c>
    </x:row>
    <x:row r="17">
      <x:c r="A17" s="113" t="str">
        <x:v>ISO 56000:2025 — Innovation management — Fundamentals and vocabulary</x:v>
      </x:c>
      <x:c r="B17" s="114" t="str">
        <x:v>https://www.iso.org/standard/84436.html</x:v>
      </x:c>
    </x:row>
    <x:row r="18">
      <x:c r="A18" s="113" t="str">
        <x:v>ISO 56007:2023 — Tools and methods for managing opportunities and ideas — Guidance</x:v>
      </x:c>
      <x:c r="B18" s="114" t="str">
        <x:v>https://www.iso.org/standard/75068.html</x:v>
      </x:c>
    </x:row>
    <x:row r="19">
      <x:c r="A19" s="115" t="str">
        <x:v>ISO 56008:2024 — Tools and methods for innovation operation measurements — Guidance</x:v>
      </x:c>
      <x:c r="B19" s="116" t="str">
        <x:v>https://www.iso.org/standard/78485.html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2" max="12" width="30" hidden="0" customWidth="1"/>
    <x:col min="13" max="13" width="16" hidden="0" customWidth="1"/>
  </x:cols>
  <x:sheetData>
    <x:row r="1">
      <x:c r="A1" s="133" t="str">
        <x:v>Reference Data &amp; Controlled Lists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3">
      <x:c r="A3" s="142" t="str">
        <x:v>Data Type</x:v>
      </x:c>
      <x:c r="B3" s="142" t="str">
        <x:v>Priority</x:v>
      </x:c>
      <x:c r="C3" s="142" t="str">
        <x:v>Status</x:v>
      </x:c>
      <x:c r="D3" s="142" t="str">
        <x:v>Decision</x:v>
      </x:c>
      <x:c r="E3" s="142" t="str">
        <x:v>Risk / Impact</x:v>
      </x:c>
      <x:c r="F3" s="142" t="str">
        <x:v>Innovation Horizon</x:v>
      </x:c>
      <x:c r="G3" s="142" t="str">
        <x:v>Innovation Stage</x:v>
      </x:c>
      <x:c r="H3" s="142" t="str">
        <x:v>Direction</x:v>
      </x:c>
      <x:c r="I3" s="142" t="str">
        <x:v>Performance Status</x:v>
      </x:c>
      <x:c r="J3" s="142" t="str">
        <x:v>Measurement Area</x:v>
      </x:c>
      <x:c r="L3" s="166" t="str">
        <x:v>Opportunity Scoring Setting</x:v>
      </x:c>
      <x:c r="M3" s="167" t="str">
        <x:v>Value</x:v>
      </x:c>
    </x:row>
    <x:row r="4">
      <x:c r="A4" s="152" t="str">
        <x:v>Example Data</x:v>
      </x:c>
      <x:c r="B4" s="152" t="str">
        <x:v>High</x:v>
      </x:c>
      <x:c r="C4" s="152" t="str">
        <x:v>Not Started</x:v>
      </x:c>
      <x:c r="D4" s="152" t="str">
        <x:v>Go</x:v>
      </x:c>
      <x:c r="E4" s="152" t="str">
        <x:v>Critical</x:v>
      </x:c>
      <x:c r="F4" s="152" t="str">
        <x:v>Core / Incremental</x:v>
      </x:c>
      <x:c r="G4" s="152" t="str">
        <x:v>Opportunity</x:v>
      </x:c>
      <x:c r="H4" s="152" t="str">
        <x:v>Higher is Better</x:v>
      </x:c>
      <x:c r="I4" s="152" t="str">
        <x:v>On Target</x:v>
      </x:c>
      <x:c r="J4" s="152" t="str">
        <x:v>System Conditions</x:v>
      </x:c>
      <x:c r="L4" s="113" t="str">
        <x:v>Go Threshold</x:v>
      </x:c>
      <x:c r="M4" s="176" t="n">
        <x:v>0.75</x:v>
      </x:c>
    </x:row>
    <x:row r="5">
      <x:c r="A5" s="153" t="str">
        <x:v>Actual Data</x:v>
      </x:c>
      <x:c r="B5" s="152" t="str">
        <x:v>Medium</x:v>
      </x:c>
      <x:c r="C5" s="152" t="str">
        <x:v>Planned</x:v>
      </x:c>
      <x:c r="D5" s="152" t="str">
        <x:v>Conditional Go</x:v>
      </x:c>
      <x:c r="E5" s="152" t="str">
        <x:v>High</x:v>
      </x:c>
      <x:c r="F5" s="152" t="str">
        <x:v>Adjacent</x:v>
      </x:c>
      <x:c r="G5" s="152" t="str">
        <x:v>Concept</x:v>
      </x:c>
      <x:c r="H5" s="153" t="str">
        <x:v>Lower is Better</x:v>
      </x:c>
      <x:c r="I5" s="152" t="str">
        <x:v>Watch</x:v>
      </x:c>
      <x:c r="J5" s="152" t="str">
        <x:v>Innovation Process</x:v>
      </x:c>
      <x:c r="L5" s="113" t="str">
        <x:v>Conditional Go Threshold</x:v>
      </x:c>
      <x:c r="M5" s="176" t="n">
        <x:v>0.6</x:v>
      </x:c>
    </x:row>
    <x:row r="6">
      <x:c r="B6" s="153" t="str">
        <x:v>Low</x:v>
      </x:c>
      <x:c r="C6" s="152" t="str">
        <x:v>Open</x:v>
      </x:c>
      <x:c r="D6" s="152" t="str">
        <x:v>Hold</x:v>
      </x:c>
      <x:c r="E6" s="152" t="str">
        <x:v>Medium</x:v>
      </x:c>
      <x:c r="F6" s="153" t="str">
        <x:v>Transformational / Radical</x:v>
      </x:c>
      <x:c r="G6" s="152" t="str">
        <x:v>Validation</x:v>
      </x:c>
      <x:c r="I6" s="152" t="str">
        <x:v>Off Target</x:v>
      </x:c>
      <x:c r="J6" s="152" t="str">
        <x:v>Innovation Initiative</x:v>
      </x:c>
      <x:c r="L6" s="113" t="str">
        <x:v>Hold Threshold</x:v>
      </x:c>
      <x:c r="M6" s="176" t="n">
        <x:v>0.45</x:v>
      </x:c>
    </x:row>
    <x:row r="7">
      <x:c r="C7" s="152" t="str">
        <x:v>In Progress</x:v>
      </x:c>
      <x:c r="D7" s="152" t="str">
        <x:v>Stop</x:v>
      </x:c>
      <x:c r="E7" s="153" t="str">
        <x:v>Low</x:v>
      </x:c>
      <x:c r="G7" s="152" t="str">
        <x:v>Development</x:v>
      </x:c>
      <x:c r="I7" s="153" t="str">
        <x:v>Not Evaluated</x:v>
      </x:c>
      <x:c r="J7" s="152" t="str">
        <x:v>Innovation Portfolio</x:v>
      </x:c>
      <x:c r="L7" s="115" t="str">
        <x:v>Score Maximum</x:v>
      </x:c>
      <x:c r="M7" s="116" t="n">
        <x:v>5</x:v>
      </x:c>
    </x:row>
    <x:row r="8">
      <x:c r="C8" s="152" t="str">
        <x:v>Blocked</x:v>
      </x:c>
      <x:c r="D8" s="153" t="str">
        <x:v>N/A</x:v>
      </x:c>
      <x:c r="G8" s="152" t="str">
        <x:v>Deployment</x:v>
      </x:c>
      <x:c r="J8" s="153" t="str">
        <x:v>Value Realization</x:v>
      </x:c>
    </x:row>
    <x:row r="9">
      <x:c r="C9" s="152" t="str">
        <x:v>Completed</x:v>
      </x:c>
      <x:c r="G9" s="153" t="str">
        <x:v>Scaling</x:v>
      </x:c>
      <x:c r="L9" s="78" t="str">
        <x:v>[Note] The scoring thresholds are an Illustrative organization-defined model, not an ISO 56001 requirement. Adjust them to the organization's decision framework before controlled use.</x:v>
      </x:c>
      <x:c r="M9" s="80"/>
    </x:row>
    <x:row r="10">
      <x:c r="C10" s="153" t="str">
        <x:v>Closed</x:v>
      </x:c>
      <x:c r="L10" s="182"/>
      <x:c r="M10" s="183"/>
    </x:row>
    <x:row r="11">
      <x:c r="L11" s="81"/>
      <x:c r="M11" s="83"/>
    </x:row>
    <x:row r="18">
      <x:c r="A18" s="21" t="str">
        <x:v>Official references used in this toolkit</x:v>
      </x:c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113" t="str">
        <x:v>ISO 56001:2024 — Innovation management system — Requirements</x:v>
      </x:c>
      <x:c r="B19" s="114" t="str">
        <x:v>https://www.iso.org/standard/79278.html</x:v>
      </x:c>
    </x:row>
    <x:row r="20">
      <x:c r="A20" s="113" t="str">
        <x:v>ISO 56000:2025 — Innovation management — Fundamentals and vocabulary</x:v>
      </x:c>
      <x:c r="B20" s="114" t="str">
        <x:v>https://www.iso.org/standard/84436.html</x:v>
      </x:c>
    </x:row>
    <x:row r="21">
      <x:c r="A21" s="113" t="str">
        <x:v>ISO 56007:2023 — Tools and methods for managing opportunities and ideas — Guidance</x:v>
      </x:c>
      <x:c r="B21" s="114" t="str">
        <x:v>https://www.iso.org/standard/75068.html</x:v>
      </x:c>
    </x:row>
    <x:row r="22">
      <x:c r="A22" s="115" t="str">
        <x:v>ISO 56008:2024 — Tools and methods for innovation operation measurements — Guidance</x:v>
      </x:c>
      <x:c r="B22" s="116" t="str">
        <x:v>https://www.iso.org/standard/78485.html</x:v>
      </x:c>
    </x:row>
  </x:sheetData>
  <x:mergeCells>
    <x:mergeCell ref="A1:J1"/>
    <x:mergeCell ref="L9:M1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48" hidden="0" customWidth="1"/>
    <x:col min="4" max="4" width="38" hidden="0" customWidth="1"/>
    <x:col min="5" max="5" width="12" hidden="0" customWidth="1"/>
    <x:col min="6" max="6" width="12" hidden="0" customWidth="1"/>
    <x:col min="7" max="7" width="15" hidden="0" customWidth="1"/>
    <x:col min="8" max="8" width="35" hidden="0" customWidth="1"/>
    <x:col min="9" max="9" width="36" hidden="0" customWidth="1"/>
    <x:col min="10" max="10" width="22" hidden="0" customWidth="1"/>
    <x:col min="11" max="11" width="13" hidden="0" customWidth="1"/>
    <x:col min="12" max="12" width="20" hidden="0" customWidth="1"/>
    <x:col min="13" max="13" width="28" hidden="0" customWidth="1"/>
  </x:cols>
  <x:sheetData>
    <x:row r="1" ht="34" customHeight="1">
      <x:c r="A1" s="193" t="str">
        <x:v>Innovation Opportunity Evaluation Checklist</x:v>
      </x:c>
      <x:c r="B1" s="193"/>
      <x:c r="C1" s="193"/>
      <x:c r="D1" s="193"/>
      <x:c r="E1" s="193"/>
      <x:c r="F1" s="193"/>
      <x:c r="G1" s="193"/>
      <x:c r="H1" s="193"/>
      <x:c r="I1" s="193"/>
      <x:c r="J1" s="193"/>
      <x:c r="K1" s="193"/>
      <x:c r="L1" s="193"/>
      <x:c r="M1" s="193"/>
    </x:row>
    <x:row r="3">
      <x:c r="A3" s="251" t="str">
        <x:v>Document Code</x:v>
      </x:c>
      <x:c r="B3" s="216" t="str">
        <x:v>INMS-CHK-003</x:v>
      </x:c>
      <x:c r="C3" s="255" t="str">
        <x:v>Version</x:v>
      </x:c>
      <x:c r="D3" s="216" t="str">
        <x:v>1.0</x:v>
      </x:c>
      <x:c r="E3" s="255" t="str">
        <x:v>Classification</x:v>
      </x:c>
      <x:c r="F3" s="217" t="str">
        <x:v>INTERNAL</x:v>
      </x:c>
    </x:row>
    <x:row r="4">
      <x:c r="A4" s="259" t="str">
        <x:v>Applicable Standard</x:v>
      </x:c>
      <x:c r="B4" s="219" t="str">
        <x:v>ISO 56001:2024</x:v>
      </x:c>
      <x:c r="C4" s="263" t="str">
        <x:v>Effective Date</x:v>
      </x:c>
      <x:c r="D4" s="219" t="str">
        <x:v>2026-09-19</x:v>
      </x:c>
      <x:c r="E4" s="263" t="str">
        <x:v>Document Owner</x:v>
      </x:c>
      <x:c r="F4" s="220" t="str">
        <x:v>[DOCUMENT OWNER]</x:v>
      </x:c>
    </x:row>
    <x:row r="5">
      <x:c r="A5" s="267" t="str">
        <x:v>Website</x:v>
      </x:c>
      <x:c r="B5" s="222" t="str">
        <x:v>www.iso-toolkits.org</x:v>
      </x:c>
      <x:c r="C5" s="271" t="str">
        <x:v>Email</x:v>
      </x:c>
      <x:c r="D5" s="222" t="str">
        <x:v>info@iso-toolkits.org</x:v>
      </x:c>
      <x:c r="E5" s="271" t="str">
        <x:v>Organization</x:v>
      </x:c>
      <x:c r="F5" s="223" t="str">
        <x:v>[ORGANIZATION NAME]</x:v>
      </x:c>
    </x:row>
    <x:row r="7">
      <x:c r="A7" s="280" t="str">
        <x:v>[Note] Opportunity scoring is a decision aid, not an ISO-prescribed formula. Evidence quality and uncertainty should be discussed before a decision is approved.</x:v>
      </x:c>
      <x:c r="B7" s="281"/>
      <x:c r="C7" s="281"/>
      <x:c r="D7" s="281"/>
      <x:c r="E7" s="281"/>
      <x:c r="F7" s="281"/>
      <x:c r="G7" s="281"/>
      <x:c r="H7" s="281"/>
      <x:c r="I7" s="281"/>
      <x:c r="J7" s="281"/>
      <x:c r="K7" s="281"/>
      <x:c r="L7" s="281"/>
      <x:c r="M7" s="282"/>
    </x:row>
    <x:row r="9">
      <x:c r="A9" s="166" t="str">
        <x:v>Field</x:v>
      </x:c>
      <x:c r="B9" s="295" t="str">
        <x:v>Entry</x:v>
      </x:c>
      <x:c r="C9" s="295" t="str">
        <x:v>Field</x:v>
      </x:c>
      <x:c r="D9" s="295" t="str">
        <x:v>Entry</x:v>
      </x:c>
      <x:c r="E9" s="295" t="str">
        <x:v>Field</x:v>
      </x:c>
      <x:c r="F9" s="167" t="str">
        <x:v>Entry</x:v>
      </x:c>
    </x:row>
    <x:row r="10">
      <x:c r="A10" s="113" t="str">
        <x:v>Opportunity ID</x:v>
      </x:c>
      <x:c r="B10" s="302" t="str">
        <x:v>[OPPORTUNITY ID]</x:v>
      </x:c>
      <x:c r="C10" s="302" t="str">
        <x:v>Opportunity Name</x:v>
      </x:c>
      <x:c r="D10" s="302" t="str">
        <x:v>[NAME]</x:v>
      </x:c>
      <x:c r="E10" s="302" t="str">
        <x:v>Sponsor</x:v>
      </x:c>
      <x:c r="F10" s="114" t="str">
        <x:v>[ROLE]</x:v>
      </x:c>
    </x:row>
    <x:row r="11">
      <x:c r="A11" s="113" t="str">
        <x:v>Innovation Horizon</x:v>
      </x:c>
      <x:c r="B11" s="302" t="str">
        <x:v>[SELECT]</x:v>
      </x:c>
      <x:c r="C11" s="302" t="str">
        <x:v>Strategic Theme</x:v>
      </x:c>
      <x:c r="D11" s="302" t="str">
        <x:v>[THEME]</x:v>
      </x:c>
      <x:c r="E11" s="302" t="str">
        <x:v>Evaluation Date</x:v>
      </x:c>
      <x:c r="F11" s="308" t="str">
        <x:v>[DATE]</x:v>
      </x:c>
    </x:row>
    <x:row r="12">
      <x:c r="A12" s="115" t="str">
        <x:v>Current Stage</x:v>
      </x:c>
      <x:c r="B12" s="303" t="str">
        <x:v>[SELECT]</x:v>
      </x:c>
      <x:c r="C12" s="303" t="str">
        <x:v>Evaluator / Team</x:v>
      </x:c>
      <x:c r="D12" s="303" t="str">
        <x:v>[ROLE / TEAM]</x:v>
      </x:c>
      <x:c r="E12" s="303" t="str">
        <x:v>Decision Forum</x:v>
      </x:c>
      <x:c r="F12" s="116" t="str">
        <x:v>[FORUM]</x:v>
      </x:c>
    </x:row>
    <x:row r="15">
      <x:c r="A15" s="166" t="str">
        <x:v>Criterion ID</x:v>
      </x:c>
      <x:c r="B15" s="295" t="str">
        <x:v>Evaluation Domain</x:v>
      </x:c>
      <x:c r="C15" s="295" t="str">
        <x:v>Criterion / Question</x:v>
      </x:c>
      <x:c r="D15" s="295" t="str">
        <x:v>Evidence / Assumptions</x:v>
      </x:c>
      <x:c r="E15" s="295" t="str">
        <x:v>Weight %</x:v>
      </x:c>
      <x:c r="F15" s="295" t="str">
        <x:v>Score 1–5</x:v>
      </x:c>
      <x:c r="G15" s="295" t="str">
        <x:v>Weighted Score</x:v>
      </x:c>
      <x:c r="H15" s="295" t="str">
        <x:v>Uncertainty / Gap</x:v>
      </x:c>
      <x:c r="I15" s="295" t="str">
        <x:v>Next Evidence Needed</x:v>
      </x:c>
      <x:c r="J15" s="295" t="str">
        <x:v>Owner Role</x:v>
      </x:c>
      <x:c r="K15" s="295" t="str">
        <x:v>Due Date</x:v>
      </x:c>
      <x:c r="L15" s="295" t="str">
        <x:v>Result</x:v>
      </x:c>
      <x:c r="M15" s="167" t="str">
        <x:v>Comments</x:v>
      </x:c>
    </x:row>
    <x:row r="16">
      <x:c r="A16" s="113" t="str">
        <x:v>OP-01</x:v>
      </x:c>
      <x:c r="B16" s="302" t="str">
        <x:v>Strategic Alignment</x:v>
      </x:c>
      <x:c r="C16" s="302" t="str">
        <x:v>Does the opportunity support the approved innovation intent and relevant strategic priorities?</x:v>
      </x:c>
      <x:c r="D16" s="302" t="str"/>
      <x:c r="E16" s="310" t="n">
        <x:v>0.1</x:v>
      </x:c>
      <x:c r="F16" s="302" t="str"/>
      <x:c r="G16" s="314" t="str">
        <x:f>IF(F16="","",E16*F16/'Reference Data'!$M$7)</x:f>
      </x:c>
      <x:c r="H16" s="302" t="str"/>
      <x:c r="I16" s="302" t="str"/>
      <x:c r="J16" s="302" t="str"/>
      <x:c r="K16" s="318" t="str"/>
      <x:c r="L16" s="302" t="str"/>
      <x:c r="M16" s="114" t="str"/>
    </x:row>
    <x:row r="17">
      <x:c r="A17" s="113" t="str">
        <x:v>OP-02</x:v>
      </x:c>
      <x:c r="B17" s="302" t="str">
        <x:v>Stakeholder Need</x:v>
      </x:c>
      <x:c r="C17" s="302" t="str">
        <x:v>Is there credible evidence of a meaningful customer, user, employee, partner or societal need?</x:v>
      </x:c>
      <x:c r="D17" s="302" t="str"/>
      <x:c r="E17" s="310" t="n">
        <x:v>0.1</x:v>
      </x:c>
      <x:c r="F17" s="302" t="str"/>
      <x:c r="G17" s="314" t="str">
        <x:f>IF(F17="","",E17*F17/'Reference Data'!$M$7)</x:f>
      </x:c>
      <x:c r="H17" s="302" t="str"/>
      <x:c r="I17" s="302" t="str"/>
      <x:c r="J17" s="302" t="str"/>
      <x:c r="K17" s="318" t="str"/>
      <x:c r="L17" s="302" t="str"/>
      <x:c r="M17" s="114" t="str"/>
    </x:row>
    <x:row r="18">
      <x:c r="A18" s="113" t="str">
        <x:v>OP-03</x:v>
      </x:c>
      <x:c r="B18" s="302" t="str">
        <x:v>Value Potential</x:v>
      </x:c>
      <x:c r="C18" s="302" t="str">
        <x:v>Is there a plausible pathway to financial and/or non-financial value realization?</x:v>
      </x:c>
      <x:c r="D18" s="302" t="str"/>
      <x:c r="E18" s="310" t="n">
        <x:v>0.12</x:v>
      </x:c>
      <x:c r="F18" s="302" t="str"/>
      <x:c r="G18" s="314" t="str">
        <x:f>IF(F18="","",E18*F18/'Reference Data'!$M$7)</x:f>
      </x:c>
      <x:c r="H18" s="302" t="str"/>
      <x:c r="I18" s="302" t="str"/>
      <x:c r="J18" s="302" t="str"/>
      <x:c r="K18" s="318" t="str"/>
      <x:c r="L18" s="302" t="str"/>
      <x:c r="M18" s="114" t="str"/>
    </x:row>
    <x:row r="19">
      <x:c r="A19" s="113" t="str">
        <x:v>OP-04</x:v>
      </x:c>
      <x:c r="B19" s="302" t="str">
        <x:v>Novelty / Differentiation</x:v>
      </x:c>
      <x:c r="C19" s="302" t="str">
        <x:v>Is the opportunity sufficiently novel or differentiated for the intended context and value proposition?</x:v>
      </x:c>
      <x:c r="D19" s="302" t="str"/>
      <x:c r="E19" s="310" t="n">
        <x:v>0.07</x:v>
      </x:c>
      <x:c r="F19" s="302" t="str"/>
      <x:c r="G19" s="314" t="str">
        <x:f>IF(F19="","",E19*F19/'Reference Data'!$M$7)</x:f>
      </x:c>
      <x:c r="H19" s="302" t="str"/>
      <x:c r="I19" s="302" t="str"/>
      <x:c r="J19" s="302" t="str"/>
      <x:c r="K19" s="318" t="str"/>
      <x:c r="L19" s="302" t="str"/>
      <x:c r="M19" s="114" t="str"/>
    </x:row>
    <x:row r="20">
      <x:c r="A20" s="113" t="str">
        <x:v>OP-05</x:v>
      </x:c>
      <x:c r="B20" s="302" t="str">
        <x:v>Problem / Opportunity Evidence</x:v>
      </x:c>
      <x:c r="C20" s="302" t="str">
        <x:v>Is the opportunity framed using evidence rather than solution-first assumptions?</x:v>
      </x:c>
      <x:c r="D20" s="302" t="str"/>
      <x:c r="E20" s="310" t="n">
        <x:v>0.08</x:v>
      </x:c>
      <x:c r="F20" s="302" t="str"/>
      <x:c r="G20" s="314" t="str">
        <x:f>IF(F20="","",E20*F20/'Reference Data'!$M$7)</x:f>
      </x:c>
      <x:c r="H20" s="302" t="str"/>
      <x:c r="I20" s="302" t="str"/>
      <x:c r="J20" s="302" t="str"/>
      <x:c r="K20" s="318" t="str"/>
      <x:c r="L20" s="302" t="str"/>
      <x:c r="M20" s="114" t="str"/>
    </x:row>
    <x:row r="21">
      <x:c r="A21" s="113" t="str">
        <x:v>OP-06</x:v>
      </x:c>
      <x:c r="B21" s="302" t="str">
        <x:v>Feasibility</x:v>
      </x:c>
      <x:c r="C21" s="302" t="str">
        <x:v>Is there a credible technical / operational path to explore and develop the opportunity?</x:v>
      </x:c>
      <x:c r="D21" s="302" t="str"/>
      <x:c r="E21" s="310" t="n">
        <x:v>0.08</x:v>
      </x:c>
      <x:c r="F21" s="302" t="str"/>
      <x:c r="G21" s="314" t="str">
        <x:f>IF(F21="","",E21*F21/'Reference Data'!$M$7)</x:f>
      </x:c>
      <x:c r="H21" s="302" t="str"/>
      <x:c r="I21" s="302" t="str"/>
      <x:c r="J21" s="302" t="str"/>
      <x:c r="K21" s="318" t="str"/>
      <x:c r="L21" s="302" t="str"/>
      <x:c r="M21" s="114" t="str"/>
    </x:row>
    <x:row r="22">
      <x:c r="A22" s="113" t="str">
        <x:v>OP-07</x:v>
      </x:c>
      <x:c r="B22" s="302" t="str">
        <x:v>Desirability / Adoption</x:v>
      </x:c>
      <x:c r="C22" s="302" t="str">
        <x:v>Are likely users, customers or beneficiaries willing and able to adopt the future solution?</x:v>
      </x:c>
      <x:c r="D22" s="302" t="str"/>
      <x:c r="E22" s="310" t="n">
        <x:v>0.08</x:v>
      </x:c>
      <x:c r="F22" s="302" t="str"/>
      <x:c r="G22" s="314" t="str">
        <x:f>IF(F22="","",E22*F22/'Reference Data'!$M$7)</x:f>
      </x:c>
      <x:c r="H22" s="302" t="str"/>
      <x:c r="I22" s="302" t="str"/>
      <x:c r="J22" s="302" t="str"/>
      <x:c r="K22" s="318" t="str"/>
      <x:c r="L22" s="302" t="str"/>
      <x:c r="M22" s="114" t="str"/>
    </x:row>
    <x:row r="23">
      <x:c r="A23" s="113" t="str">
        <x:v>OP-08</x:v>
      </x:c>
      <x:c r="B23" s="302" t="str">
        <x:v>Business / Operating Viability</x:v>
      </x:c>
      <x:c r="C23" s="302" t="str">
        <x:v>Is there a plausible operating model, funding logic or organizational pathway to sustain the solution?</x:v>
      </x:c>
      <x:c r="D23" s="302" t="str"/>
      <x:c r="E23" s="310" t="n">
        <x:v>0.07</x:v>
      </x:c>
      <x:c r="F23" s="302" t="str"/>
      <x:c r="G23" s="314" t="str">
        <x:f>IF(F23="","",E23*F23/'Reference Data'!$M$7)</x:f>
      </x:c>
      <x:c r="H23" s="302" t="str"/>
      <x:c r="I23" s="302" t="str"/>
      <x:c r="J23" s="302" t="str"/>
      <x:c r="K23" s="318" t="str"/>
      <x:c r="L23" s="302" t="str"/>
      <x:c r="M23" s="114" t="str"/>
    </x:row>
    <x:row r="24">
      <x:c r="A24" s="113" t="str">
        <x:v>OP-09</x:v>
      </x:c>
      <x:c r="B24" s="302" t="str">
        <x:v>Capabilities &amp; Resources</x:v>
      </x:c>
      <x:c r="C24" s="302" t="str">
        <x:v>Can required people, time, finance, infrastructure and partners be accessed at the next stage?</x:v>
      </x:c>
      <x:c r="D24" s="302" t="str"/>
      <x:c r="E24" s="310" t="n">
        <x:v>0.06</x:v>
      </x:c>
      <x:c r="F24" s="302" t="str"/>
      <x:c r="G24" s="314" t="str">
        <x:f>IF(F24="","",E24*F24/'Reference Data'!$M$7)</x:f>
      </x:c>
      <x:c r="H24" s="302" t="str"/>
      <x:c r="I24" s="302" t="str"/>
      <x:c r="J24" s="302" t="str"/>
      <x:c r="K24" s="318" t="str"/>
      <x:c r="L24" s="302" t="str"/>
      <x:c r="M24" s="114" t="str"/>
    </x:row>
    <x:row r="25">
      <x:c r="A25" s="113" t="str">
        <x:v>OP-10</x:v>
      </x:c>
      <x:c r="B25" s="302" t="str">
        <x:v>Knowledge &amp; Evidence</x:v>
      </x:c>
      <x:c r="C25" s="302" t="str">
        <x:v>Is sufficient knowledge available to define the next experiment or learning step?</x:v>
      </x:c>
      <x:c r="D25" s="302" t="str"/>
      <x:c r="E25" s="310" t="n">
        <x:v>0.05</x:v>
      </x:c>
      <x:c r="F25" s="302" t="str"/>
      <x:c r="G25" s="314" t="str">
        <x:f>IF(F25="","",E25*F25/'Reference Data'!$M$7)</x:f>
      </x:c>
      <x:c r="H25" s="302" t="str"/>
      <x:c r="I25" s="302" t="str"/>
      <x:c r="J25" s="302" t="str"/>
      <x:c r="K25" s="318" t="str"/>
      <x:c r="L25" s="302" t="str"/>
      <x:c r="M25" s="114" t="str"/>
    </x:row>
    <x:row r="26">
      <x:c r="A26" s="113" t="str">
        <x:v>OP-11</x:v>
      </x:c>
      <x:c r="B26" s="302" t="str">
        <x:v>Uncertainty / Risk</x:v>
      </x:c>
      <x:c r="C26" s="302" t="str">
        <x:v>Are the most critical uncertainties and potential adverse impacts understood enough to proceed responsibly?</x:v>
      </x:c>
      <x:c r="D26" s="302" t="str"/>
      <x:c r="E26" s="310" t="n">
        <x:v>0.06</x:v>
      </x:c>
      <x:c r="F26" s="302" t="str"/>
      <x:c r="G26" s="314" t="str">
        <x:f>IF(F26="","",E26*F26/'Reference Data'!$M$7)</x:f>
      </x:c>
      <x:c r="H26" s="302" t="str"/>
      <x:c r="I26" s="302" t="str"/>
      <x:c r="J26" s="302" t="str"/>
      <x:c r="K26" s="318" t="str"/>
      <x:c r="L26" s="302" t="str"/>
      <x:c r="M26" s="114" t="str"/>
    </x:row>
    <x:row r="27">
      <x:c r="A27" s="113" t="str">
        <x:v>OP-12</x:v>
      </x:c>
      <x:c r="B27" s="302" t="str">
        <x:v>Collaboration Potential</x:v>
      </x:c>
      <x:c r="C27" s="302" t="str">
        <x:v>Are relevant internal/external partners identifiable and collaboration conditions manageable?</x:v>
      </x:c>
      <x:c r="D27" s="302" t="str"/>
      <x:c r="E27" s="310" t="n">
        <x:v>0.03</x:v>
      </x:c>
      <x:c r="F27" s="302" t="str"/>
      <x:c r="G27" s="314" t="str">
        <x:f>IF(F27="","",E27*F27/'Reference Data'!$M$7)</x:f>
      </x:c>
      <x:c r="H27" s="302" t="str"/>
      <x:c r="I27" s="302" t="str"/>
      <x:c r="J27" s="302" t="str"/>
      <x:c r="K27" s="318" t="str"/>
      <x:c r="L27" s="302" t="str"/>
      <x:c r="M27" s="114" t="str"/>
    </x:row>
    <x:row r="28">
      <x:c r="A28" s="113" t="str">
        <x:v>OP-13</x:v>
      </x:c>
      <x:c r="B28" s="302" t="str">
        <x:v>Intellectual Property</x:v>
      </x:c>
      <x:c r="C28" s="302" t="str">
        <x:v>Have material IP ownership, freedom-to-operate, confidentiality or protection issues been considered?</x:v>
      </x:c>
      <x:c r="D28" s="302" t="str"/>
      <x:c r="E28" s="310" t="n">
        <x:v>0.03</x:v>
      </x:c>
      <x:c r="F28" s="302" t="str"/>
      <x:c r="G28" s="314" t="str">
        <x:f>IF(F28="","",E28*F28/'Reference Data'!$M$7)</x:f>
      </x:c>
      <x:c r="H28" s="302" t="str"/>
      <x:c r="I28" s="302" t="str"/>
      <x:c r="J28" s="302" t="str"/>
      <x:c r="K28" s="318" t="str"/>
      <x:c r="L28" s="302" t="str"/>
      <x:c r="M28" s="114" t="str"/>
    </x:row>
    <x:row r="29">
      <x:c r="A29" s="113" t="str">
        <x:v>OP-14</x:v>
      </x:c>
      <x:c r="B29" s="302" t="str">
        <x:v>Sustainability / Responsibility</x:v>
      </x:c>
      <x:c r="C29" s="302" t="str">
        <x:v>Have relevant environmental, social, ethical, regulatory and reputational implications been considered?</x:v>
      </x:c>
      <x:c r="D29" s="302" t="str"/>
      <x:c r="E29" s="310" t="n">
        <x:v>0.04</x:v>
      </x:c>
      <x:c r="F29" s="302" t="str"/>
      <x:c r="G29" s="314" t="str">
        <x:f>IF(F29="","",E29*F29/'Reference Data'!$M$7)</x:f>
      </x:c>
      <x:c r="H29" s="302" t="str"/>
      <x:c r="I29" s="302" t="str"/>
      <x:c r="J29" s="302" t="str"/>
      <x:c r="K29" s="318" t="str"/>
      <x:c r="L29" s="302" t="str"/>
      <x:c r="M29" s="114" t="str"/>
    </x:row>
    <x:row r="30">
      <x:c r="A30" s="115" t="str">
        <x:v>OP-15</x:v>
      </x:c>
      <x:c r="B30" s="303" t="str">
        <x:v>Learning Value</x:v>
      </x:c>
      <x:c r="C30" s="303" t="str">
        <x:v>Will the next stage generate useful evidence even if the opportunity is later stopped or changed?</x:v>
      </x:c>
      <x:c r="D30" s="303" t="str"/>
      <x:c r="E30" s="311" t="n">
        <x:v>0.03</x:v>
      </x:c>
      <x:c r="F30" s="303" t="str"/>
      <x:c r="G30" s="315" t="str">
        <x:f>IF(F30="","",E30*F30/'Reference Data'!$M$7)</x:f>
      </x:c>
      <x:c r="H30" s="303" t="str"/>
      <x:c r="I30" s="303" t="str"/>
      <x:c r="J30" s="303" t="str"/>
      <x:c r="K30" s="319" t="str"/>
      <x:c r="L30" s="303" t="str"/>
      <x:c r="M30" s="116" t="str"/>
    </x:row>
    <x:row r="32">
      <x:c r="A32" s="166" t="str">
        <x:v>Evaluation Summary</x:v>
      </x:c>
      <x:c r="B32" s="295" t="str">
        <x:v>Value</x:v>
      </x:c>
      <x:c r="C32" s="167" t="str">
        <x:v>Interpretation</x:v>
      </x:c>
    </x:row>
    <x:row r="33">
      <x:c r="A33" s="113" t="str">
        <x:v>Total Weight</x:v>
      </x:c>
      <x:c r="B33" s="314" t="n">
        <x:f>SUM(E16:E30)</x:f>
        <x:v>1.0000000000000002</x:v>
      </x:c>
      <x:c r="C33" s="114" t="str">
        <x:v>Should equal 100% before using the score</x:v>
      </x:c>
    </x:row>
    <x:row r="34">
      <x:c r="A34" s="113" t="str">
        <x:v>Weighted Opportunity Score</x:v>
      </x:c>
      <x:c r="B34" s="314" t="n">
        <x:f>IF(COUNT(F16:F30)=0,0,SUM(G16:G30))</x:f>
        <x:v>0</x:v>
      </x:c>
      <x:c r="C34" s="114" t="str">
        <x:v>Weighted score based on completed 1–5 scores</x:v>
      </x:c>
    </x:row>
    <x:row r="35">
      <x:c r="A35" s="113" t="str">
        <x:v>Illustrative Decision</x:v>
      </x:c>
      <x:c r="B35" s="302" t="str">
        <x:f>IF(B34&gt;='Reference Data'!$M$4,"Go",IF(B34&gt;='Reference Data'!$M$5,"Conditional Go",IF(B34&gt;='Reference Data'!$M$6,"Hold","Stop")))</x:f>
        <x:v>Stop</x:v>
      </x:c>
      <x:c r="C35" s="114" t="str">
        <x:v>Thresholds are organization-defined in Reference Data</x:v>
      </x:c>
    </x:row>
    <x:row r="36">
      <x:c r="A36" s="115" t="str">
        <x:v>Decision Rationale</x:v>
      </x:c>
      <x:c r="B36" s="303" t="str"/>
      <x:c r="C36" s="116" t="str">
        <x:v>Record evidence, uncertainty and conditions here</x:v>
      </x:c>
    </x:row>
  </x:sheetData>
  <x:mergeCells>
    <x:mergeCell ref="A1:M1"/>
    <x:mergeCell ref="A7:M7"/>
  </x:mergeCells>
  <x:conditionalFormatting sqref="B35:B35">
    <x:cfRule type="expression" dxfId="0" priority="1">
      <x:formula>OR(INDIRECT("RC",0)="Completed",INDIRECT("RC",0)="Closed",INDIRECT("RC",0)="Go",INDIRECT("RC",0)="On Target")</x:formula>
    </x:cfRule>
    <x:cfRule type="expression" dxfId="1" priority="2">
      <x:formula>OR(INDIRECT("RC",0)="Blocked",INDIRECT("RC",0)="Stop",INDIRECT("RC",0)="Off Target",INDIRECT("RC",0)="Critical")</x:formula>
    </x:cfRule>
    <x:cfRule type="expression" dxfId="2" priority="3">
      <x:formula>OR(INDIRECT("RC",0)="In Progress",INDIRECT("RC",0)="Conditional Go",INDIRECT("RC",0)="Hold",INDIRECT("RC",0)="Watch",INDIRECT("RC",0)="High")</x:formula>
    </x:cfRule>
  </x:conditionalFormatting>
  <x:dataValidations count="4">
    <x:dataValidation type="list" sqref="B11">
      <x:formula1>"Core / Incremental,Adjacent,Transformational / Radical"</x:formula1>
    </x:dataValidation>
    <x:dataValidation type="list" sqref="B12">
      <x:formula1>"Opportunity,Concept,Validation,Development,Deployment,Scaling"</x:formula1>
    </x:dataValidation>
    <x:dataValidation operator="between" sqref="F16:F30">
      <x:formula1>1</x:formula1>
      <x:formula2>5</x:formula2>
    </x:dataValidation>
    <x:dataValidation type="list" sqref="L16:L30">
      <x:formula1>"Accept,Accept with Condition,Reject,N/A"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4" hidden="0" customWidth="1"/>
    <x:col min="4" max="4" width="24" hidden="0" customWidth="1"/>
    <x:col min="5" max="5" width="16" hidden="0" customWidth="1"/>
    <x:col min="6" max="6" width="18" hidden="0" customWidth="1"/>
    <x:col min="7" max="7" width="16" hidden="0" customWidth="1"/>
    <x:col min="8" max="8" width="18" hidden="0" customWidth="1"/>
    <x:col min="9" max="9" width="11" hidden="0" customWidth="1"/>
    <x:col min="10" max="10" width="24" hidden="0" customWidth="1"/>
    <x:col min="11" max="11" width="24" hidden="0" customWidth="1"/>
    <x:col min="12" max="12" width="43" hidden="0" customWidth="1"/>
    <x:col min="13" max="13" width="13" hidden="0" customWidth="1"/>
    <x:col min="14" max="14" width="13" hidden="0" customWidth="1"/>
    <x:col min="15" max="15" width="14" hidden="0" customWidth="1"/>
    <x:col min="16" max="16" width="26" hidden="0" customWidth="1"/>
    <x:col min="17" max="17" width="36" hidden="0" customWidth="1"/>
    <x:col min="18" max="18" width="14" hidden="0" customWidth="1"/>
  </x:cols>
  <x:sheetData>
    <x:row r="1" ht="34" customHeight="1">
      <x:c r="A1" s="193" t="str">
        <x:v>Innovation Opportunity Register</x:v>
      </x:c>
      <x:c r="B1" s="193"/>
      <x:c r="C1" s="193"/>
      <x:c r="D1" s="193"/>
      <x:c r="E1" s="193"/>
      <x:c r="F1" s="193"/>
      <x:c r="G1" s="193"/>
      <x:c r="H1" s="193"/>
      <x:c r="I1" s="193"/>
      <x:c r="J1" s="193"/>
      <x:c r="K1" s="193"/>
      <x:c r="L1" s="193"/>
      <x:c r="M1" s="193"/>
      <x:c r="N1" s="193"/>
      <x:c r="O1" s="193"/>
      <x:c r="P1" s="193"/>
      <x:c r="Q1" s="193"/>
      <x:c r="R1" s="193"/>
    </x:row>
    <x:row r="3">
      <x:c r="A3" s="251" t="str">
        <x:v>Document Code</x:v>
      </x:c>
      <x:c r="B3" s="216" t="str">
        <x:v>INMS-REG-003</x:v>
      </x:c>
      <x:c r="C3" s="255" t="str">
        <x:v>Version</x:v>
      </x:c>
      <x:c r="D3" s="216" t="str">
        <x:v>1.0</x:v>
      </x:c>
      <x:c r="E3" s="255" t="str">
        <x:v>Classification</x:v>
      </x:c>
      <x:c r="F3" s="217" t="str">
        <x:v>INTERNAL</x:v>
      </x:c>
    </x:row>
    <x:row r="4">
      <x:c r="A4" s="259" t="str">
        <x:v>Applicable Standard</x:v>
      </x:c>
      <x:c r="B4" s="219" t="str">
        <x:v>ISO 56001:2024</x:v>
      </x:c>
      <x:c r="C4" s="263" t="str">
        <x:v>Effective Date</x:v>
      </x:c>
      <x:c r="D4" s="219" t="str">
        <x:v>2026-09-19</x:v>
      </x:c>
      <x:c r="E4" s="263" t="str">
        <x:v>Document Owner</x:v>
      </x:c>
      <x:c r="F4" s="220" t="str">
        <x:v>[DOCUMENT OWNER]</x:v>
      </x:c>
    </x:row>
    <x:row r="5">
      <x:c r="A5" s="267" t="str">
        <x:v>Website</x:v>
      </x:c>
      <x:c r="B5" s="222" t="str">
        <x:v>www.iso-toolkits.org</x:v>
      </x:c>
      <x:c r="C5" s="271" t="str">
        <x:v>Email</x:v>
      </x:c>
      <x:c r="D5" s="222" t="str">
        <x:v>info@iso-toolkits.org</x:v>
      </x:c>
      <x:c r="E5" s="271" t="str">
        <x:v>Organization</x:v>
      </x:c>
      <x:c r="F5" s="223" t="str">
        <x:v>[ORGANIZATION NAME]</x:v>
      </x:c>
    </x:row>
    <x:row r="7">
      <x:c r="A7" s="280" t="str">
        <x:v>[Note] The first five rows are Example Data only. Replace or delete them before controlled use. Dashboard Actual metrics exclude these rows.</x:v>
      </x:c>
      <x:c r="B7" s="281"/>
      <x:c r="C7" s="281"/>
      <x:c r="D7" s="281"/>
      <x:c r="E7" s="281"/>
      <x:c r="F7" s="281"/>
      <x:c r="G7" s="281"/>
      <x:c r="H7" s="281"/>
      <x:c r="I7" s="281"/>
      <x:c r="J7" s="281"/>
      <x:c r="K7" s="281"/>
      <x:c r="L7" s="281"/>
      <x:c r="M7" s="281"/>
      <x:c r="N7" s="281"/>
      <x:c r="O7" s="281"/>
      <x:c r="P7" s="281"/>
      <x:c r="Q7" s="281"/>
      <x:c r="R7" s="282"/>
    </x:row>
    <x:row r="10">
      <x:c r="A10" s="166" t="str">
        <x:v>Opportunity ID</x:v>
      </x:c>
      <x:c r="B10" s="295" t="str">
        <x:v>Opportunity Name</x:v>
      </x:c>
      <x:c r="C10" s="295" t="str">
        <x:v>Strategic Theme</x:v>
      </x:c>
      <x:c r="D10" s="295" t="str">
        <x:v>Innovation Horizon</x:v>
      </x:c>
      <x:c r="E10" s="295" t="str">
        <x:v>Current Stage</x:v>
      </x:c>
      <x:c r="F10" s="295" t="str">
        <x:v>Evidence Maturity</x:v>
      </x:c>
      <x:c r="G10" s="295" t="str">
        <x:v>Opportunity Score</x:v>
      </x:c>
      <x:c r="H10" s="295" t="str">
        <x:v>Decision</x:v>
      </x:c>
      <x:c r="I10" s="295" t="str">
        <x:v>Priority</x:v>
      </x:c>
      <x:c r="J10" s="295" t="str">
        <x:v>Sponsor Role</x:v>
      </x:c>
      <x:c r="K10" s="295" t="str">
        <x:v>Owner Role</x:v>
      </x:c>
      <x:c r="L10" s="295" t="str">
        <x:v>Next Experiment / Evidence</x:v>
      </x:c>
      <x:c r="M10" s="295" t="str">
        <x:v>Decision Date</x:v>
      </x:c>
      <x:c r="N10" s="295" t="str">
        <x:v>Next Review</x:v>
      </x:c>
      <x:c r="O10" s="295" t="str">
        <x:v>Status</x:v>
      </x:c>
      <x:c r="P10" s="295" t="str">
        <x:v>Expected Value Type</x:v>
      </x:c>
      <x:c r="Q10" s="295" t="str">
        <x:v>Key Uncertainty</x:v>
      </x:c>
      <x:c r="R10" s="167" t="str">
        <x:v>Data Type</x:v>
      </x:c>
    </x:row>
    <x:row r="11">
      <x:c r="A11" s="113" t="str">
        <x:v>EX-OP-001</x:v>
      </x:c>
      <x:c r="B11" s="302" t="str">
        <x:v>AI-assisted service triage</x:v>
      </x:c>
      <x:c r="C11" s="302" t="str">
        <x:v>Digital Service</x:v>
      </x:c>
      <x:c r="D11" s="302" t="str">
        <x:v>Adjacent</x:v>
      </x:c>
      <x:c r="E11" s="302" t="str">
        <x:v>Validation</x:v>
      </x:c>
      <x:c r="F11" s="302" t="str">
        <x:v>Moderate</x:v>
      </x:c>
      <x:c r="G11" s="310" t="n">
        <x:v>0.78</x:v>
      </x:c>
      <x:c r="H11" s="302" t="str">
        <x:v>Go</x:v>
      </x:c>
      <x:c r="I11" s="302" t="str">
        <x:v>High</x:v>
      </x:c>
      <x:c r="J11" s="302" t="str">
        <x:v>Chief Digital Officer</x:v>
      </x:c>
      <x:c r="K11" s="302" t="str">
        <x:v>Innovation Product Lead</x:v>
      </x:c>
      <x:c r="L11" s="302" t="str">
        <x:v>Run controlled user trial focused on accuracy, adoption and escalation behavior</x:v>
      </x:c>
      <x:c r="M11" s="318" t="n">
        <x:v>46277</x:v>
      </x:c>
      <x:c r="N11" s="318" t="n">
        <x:v>46310</x:v>
      </x:c>
      <x:c r="O11" s="302" t="str">
        <x:v>In Progress</x:v>
      </x:c>
      <x:c r="P11" s="302" t="str">
        <x:v>Service quality + productivity</x:v>
      </x:c>
      <x:c r="Q11" s="302" t="str">
        <x:v>User trust and operational integration</x:v>
      </x:c>
      <x:c r="R11" s="114" t="str">
        <x:v>Example Data</x:v>
      </x:c>
    </x:row>
    <x:row r="12">
      <x:c r="A12" s="113" t="str">
        <x:v>EX-OP-002</x:v>
      </x:c>
      <x:c r="B12" s="302" t="str">
        <x:v>Low-carbon packaging platform</x:v>
      </x:c>
      <x:c r="C12" s="302" t="str">
        <x:v>Sustainable Operations</x:v>
      </x:c>
      <x:c r="D12" s="302" t="str">
        <x:v>Adjacent</x:v>
      </x:c>
      <x:c r="E12" s="302" t="str">
        <x:v>Concept</x:v>
      </x:c>
      <x:c r="F12" s="302" t="str">
        <x:v>Early</x:v>
      </x:c>
      <x:c r="G12" s="310" t="n">
        <x:v>0.66</x:v>
      </x:c>
      <x:c r="H12" s="302" t="str">
        <x:v>Conditional Go</x:v>
      </x:c>
      <x:c r="I12" s="302" t="str">
        <x:v>Medium</x:v>
      </x:c>
      <x:c r="J12" s="302" t="str">
        <x:v>Operations Director</x:v>
      </x:c>
      <x:c r="K12" s="302" t="str">
        <x:v>Sustainability Innovation Lead</x:v>
      </x:c>
      <x:c r="L12" s="302" t="str">
        <x:v>Validate supplier capability and total-cost assumptions with two material alternatives</x:v>
      </x:c>
      <x:c r="M12" s="318" t="n">
        <x:v>46279</x:v>
      </x:c>
      <x:c r="N12" s="318" t="n">
        <x:v>46327</x:v>
      </x:c>
      <x:c r="O12" s="302" t="str">
        <x:v>Planned</x:v>
      </x:c>
      <x:c r="P12" s="302" t="str">
        <x:v>Environmental + cost</x:v>
      </x:c>
      <x:c r="Q12" s="302" t="str">
        <x:v>Supply scalability and barrier performance</x:v>
      </x:c>
      <x:c r="R12" s="114" t="str">
        <x:v>Example Data</x:v>
      </x:c>
    </x:row>
    <x:row r="13">
      <x:c r="A13" s="113" t="str">
        <x:v>EX-OP-003</x:v>
      </x:c>
      <x:c r="B13" s="302" t="str">
        <x:v>Subscription-based maintenance service</x:v>
      </x:c>
      <x:c r="C13" s="302" t="str">
        <x:v>New Business Models</x:v>
      </x:c>
      <x:c r="D13" s="302" t="str">
        <x:v>Transformational / Radical</x:v>
      </x:c>
      <x:c r="E13" s="302" t="str">
        <x:v>Opportunity</x:v>
      </x:c>
      <x:c r="F13" s="302" t="str">
        <x:v>Early</x:v>
      </x:c>
      <x:c r="G13" s="310" t="n">
        <x:v>0.52</x:v>
      </x:c>
      <x:c r="H13" s="302" t="str">
        <x:v>Hold</x:v>
      </x:c>
      <x:c r="I13" s="302" t="str">
        <x:v>Medium</x:v>
      </x:c>
      <x:c r="J13" s="302" t="str">
        <x:v>Commercial Director</x:v>
      </x:c>
      <x:c r="K13" s="302" t="str">
        <x:v>Business Model Lead</x:v>
      </x:c>
      <x:c r="L13" s="302" t="str">
        <x:v>Interview priority customer segments and test willingness-to-pay assumptions</x:v>
      </x:c>
      <x:c r="M13" s="318" t="n">
        <x:v>46275</x:v>
      </x:c>
      <x:c r="N13" s="318" t="n">
        <x:v>46325</x:v>
      </x:c>
      <x:c r="O13" s="302" t="str">
        <x:v>Open</x:v>
      </x:c>
      <x:c r="P13" s="302" t="str">
        <x:v>Recurring revenue + customer retention</x:v>
      </x:c>
      <x:c r="Q13" s="302" t="str">
        <x:v>Customer willingness to shift ownership model</x:v>
      </x:c>
      <x:c r="R13" s="114" t="str">
        <x:v>Example Data</x:v>
      </x:c>
    </x:row>
    <x:row r="14">
      <x:c r="A14" s="113" t="str">
        <x:v>EX-OP-004</x:v>
      </x:c>
      <x:c r="B14" s="302" t="str">
        <x:v>Automated defect-detection retrofit</x:v>
      </x:c>
      <x:c r="C14" s="302" t="str">
        <x:v>Operational Excellence</x:v>
      </x:c>
      <x:c r="D14" s="302" t="str">
        <x:v>Core / Incremental</x:v>
      </x:c>
      <x:c r="E14" s="302" t="str">
        <x:v>Development</x:v>
      </x:c>
      <x:c r="F14" s="302" t="str">
        <x:v>Strong</x:v>
      </x:c>
      <x:c r="G14" s="310" t="n">
        <x:v>0.84</x:v>
      </x:c>
      <x:c r="H14" s="302" t="str">
        <x:v>Go</x:v>
      </x:c>
      <x:c r="I14" s="302" t="str">
        <x:v>High</x:v>
      </x:c>
      <x:c r="J14" s="302" t="str">
        <x:v>Manufacturing Director</x:v>
      </x:c>
      <x:c r="K14" s="302" t="str">
        <x:v>Engineering Innovation Lead</x:v>
      </x:c>
      <x:c r="L14" s="302" t="str">
        <x:v>Complete pilot on second production line and quantify false-positive rate</x:v>
      </x:c>
      <x:c r="M14" s="318" t="n">
        <x:v>46281</x:v>
      </x:c>
      <x:c r="N14" s="318" t="n">
        <x:v>46315</x:v>
      </x:c>
      <x:c r="O14" s="302" t="str">
        <x:v>Completed</x:v>
      </x:c>
      <x:c r="P14" s="302" t="str">
        <x:v>Quality + throughput</x:v>
      </x:c>
      <x:c r="Q14" s="302" t="str">
        <x:v>Transferability across different line configurations</x:v>
      </x:c>
      <x:c r="R14" s="114" t="str">
        <x:v>Example Data</x:v>
      </x:c>
    </x:row>
    <x:row r="15">
      <x:c r="A15" s="113" t="str">
        <x:v>EX-OP-005</x:v>
      </x:c>
      <x:c r="B15" s="302" t="str">
        <x:v>Immersive remote collaboration hub</x:v>
      </x:c>
      <x:c r="C15" s="302" t="str">
        <x:v>Future of Work</x:v>
      </x:c>
      <x:c r="D15" s="302" t="str">
        <x:v>Transformational / Radical</x:v>
      </x:c>
      <x:c r="E15" s="302" t="str">
        <x:v>Concept</x:v>
      </x:c>
      <x:c r="F15" s="302" t="str">
        <x:v>Weak</x:v>
      </x:c>
      <x:c r="G15" s="310" t="n">
        <x:v>0.39</x:v>
      </x:c>
      <x:c r="H15" s="302" t="str">
        <x:v>Stop</x:v>
      </x:c>
      <x:c r="I15" s="302" t="str">
        <x:v>Low</x:v>
      </x:c>
      <x:c r="J15" s="302" t="str">
        <x:v>HR Director</x:v>
      </x:c>
      <x:c r="K15" s="302" t="str">
        <x:v>Workplace Innovation Lead</x:v>
      </x:c>
      <x:c r="L15" s="302" t="str">
        <x:v>Capture lessons and archive evidence for future technology review</x:v>
      </x:c>
      <x:c r="M15" s="318" t="n">
        <x:v>46276</x:v>
      </x:c>
      <x:c r="N15" s="318" t="n">
        <x:v>46447</x:v>
      </x:c>
      <x:c r="O15" s="302" t="str">
        <x:v>Closed</x:v>
      </x:c>
      <x:c r="P15" s="302" t="str">
        <x:v>Employee experience</x:v>
      </x:c>
      <x:c r="Q15" s="302" t="str">
        <x:v>Benefits not sufficient relative to adoption complexity</x:v>
      </x:c>
      <x:c r="R15" s="114" t="str">
        <x:v>Example Data</x:v>
      </x:c>
    </x:row>
    <x:row r="16">
      <x:c r="A16" s="113" t="str"/>
      <x:c r="B16" s="302" t="str"/>
      <x:c r="C16" s="302" t="str"/>
      <x:c r="D16" s="302" t="str"/>
      <x:c r="E16" s="302" t="str"/>
      <x:c r="F16" s="302" t="str"/>
      <x:c r="G16" s="310" t="str"/>
      <x:c r="H16" s="302" t="str"/>
      <x:c r="I16" s="302" t="str"/>
      <x:c r="J16" s="302" t="str"/>
      <x:c r="K16" s="302" t="str"/>
      <x:c r="L16" s="302" t="str"/>
      <x:c r="M16" s="318" t="str"/>
      <x:c r="N16" s="318" t="str"/>
      <x:c r="O16" s="302" t="str"/>
      <x:c r="P16" s="302" t="str"/>
      <x:c r="Q16" s="302" t="str"/>
      <x:c r="R16" s="114" t="str"/>
    </x:row>
    <x:row r="17">
      <x:c r="A17" s="113" t="str"/>
      <x:c r="B17" s="302" t="str"/>
      <x:c r="C17" s="302" t="str"/>
      <x:c r="D17" s="302" t="str"/>
      <x:c r="E17" s="302" t="str"/>
      <x:c r="F17" s="302" t="str"/>
      <x:c r="G17" s="310" t="str"/>
      <x:c r="H17" s="302" t="str"/>
      <x:c r="I17" s="302" t="str"/>
      <x:c r="J17" s="302" t="str"/>
      <x:c r="K17" s="302" t="str"/>
      <x:c r="L17" s="302" t="str"/>
      <x:c r="M17" s="318" t="str"/>
      <x:c r="N17" s="318" t="str"/>
      <x:c r="O17" s="302" t="str"/>
      <x:c r="P17" s="302" t="str"/>
      <x:c r="Q17" s="302" t="str"/>
      <x:c r="R17" s="114" t="str"/>
    </x:row>
    <x:row r="18">
      <x:c r="A18" s="113" t="str"/>
      <x:c r="B18" s="302" t="str"/>
      <x:c r="C18" s="302" t="str"/>
      <x:c r="D18" s="302" t="str"/>
      <x:c r="E18" s="302" t="str"/>
      <x:c r="F18" s="302" t="str"/>
      <x:c r="G18" s="310" t="str"/>
      <x:c r="H18" s="302" t="str"/>
      <x:c r="I18" s="302" t="str"/>
      <x:c r="J18" s="302" t="str"/>
      <x:c r="K18" s="302" t="str"/>
      <x:c r="L18" s="302" t="str"/>
      <x:c r="M18" s="318" t="str"/>
      <x:c r="N18" s="318" t="str"/>
      <x:c r="O18" s="302" t="str"/>
      <x:c r="P18" s="302" t="str"/>
      <x:c r="Q18" s="302" t="str"/>
      <x:c r="R18" s="114" t="str"/>
    </x:row>
    <x:row r="19">
      <x:c r="A19" s="113" t="str"/>
      <x:c r="B19" s="302" t="str"/>
      <x:c r="C19" s="302" t="str"/>
      <x:c r="D19" s="302" t="str"/>
      <x:c r="E19" s="302" t="str"/>
      <x:c r="F19" s="302" t="str"/>
      <x:c r="G19" s="310" t="str"/>
      <x:c r="H19" s="302" t="str"/>
      <x:c r="I19" s="302" t="str"/>
      <x:c r="J19" s="302" t="str"/>
      <x:c r="K19" s="302" t="str"/>
      <x:c r="L19" s="302" t="str"/>
      <x:c r="M19" s="318" t="str"/>
      <x:c r="N19" s="318" t="str"/>
      <x:c r="O19" s="302" t="str"/>
      <x:c r="P19" s="302" t="str"/>
      <x:c r="Q19" s="302" t="str"/>
      <x:c r="R19" s="114" t="str"/>
    </x:row>
    <x:row r="20">
      <x:c r="A20" s="113" t="str"/>
      <x:c r="B20" s="302" t="str"/>
      <x:c r="C20" s="302" t="str"/>
      <x:c r="D20" s="302" t="str"/>
      <x:c r="E20" s="302" t="str"/>
      <x:c r="F20" s="302" t="str"/>
      <x:c r="G20" s="310" t="str"/>
      <x:c r="H20" s="302" t="str"/>
      <x:c r="I20" s="302" t="str"/>
      <x:c r="J20" s="302" t="str"/>
      <x:c r="K20" s="302" t="str"/>
      <x:c r="L20" s="302" t="str"/>
      <x:c r="M20" s="318" t="str"/>
      <x:c r="N20" s="318" t="str"/>
      <x:c r="O20" s="302" t="str"/>
      <x:c r="P20" s="302" t="str"/>
      <x:c r="Q20" s="302" t="str"/>
      <x:c r="R20" s="114" t="str"/>
    </x:row>
    <x:row r="21">
      <x:c r="A21" s="113" t="str"/>
      <x:c r="B21" s="302" t="str"/>
      <x:c r="C21" s="302" t="str"/>
      <x:c r="D21" s="302" t="str"/>
      <x:c r="E21" s="302" t="str"/>
      <x:c r="F21" s="302" t="str"/>
      <x:c r="G21" s="310" t="str"/>
      <x:c r="H21" s="302" t="str"/>
      <x:c r="I21" s="302" t="str"/>
      <x:c r="J21" s="302" t="str"/>
      <x:c r="K21" s="302" t="str"/>
      <x:c r="L21" s="302" t="str"/>
      <x:c r="M21" s="318" t="str"/>
      <x:c r="N21" s="318" t="str"/>
      <x:c r="O21" s="302" t="str"/>
      <x:c r="P21" s="302" t="str"/>
      <x:c r="Q21" s="302" t="str"/>
      <x:c r="R21" s="114" t="str"/>
    </x:row>
    <x:row r="22">
      <x:c r="A22" s="113" t="str"/>
      <x:c r="B22" s="302" t="str"/>
      <x:c r="C22" s="302" t="str"/>
      <x:c r="D22" s="302" t="str"/>
      <x:c r="E22" s="302" t="str"/>
      <x:c r="F22" s="302" t="str"/>
      <x:c r="G22" s="310" t="str"/>
      <x:c r="H22" s="302" t="str"/>
      <x:c r="I22" s="302" t="str"/>
      <x:c r="J22" s="302" t="str"/>
      <x:c r="K22" s="302" t="str"/>
      <x:c r="L22" s="302" t="str"/>
      <x:c r="M22" s="318" t="str"/>
      <x:c r="N22" s="318" t="str"/>
      <x:c r="O22" s="302" t="str"/>
      <x:c r="P22" s="302" t="str"/>
      <x:c r="Q22" s="302" t="str"/>
      <x:c r="R22" s="114" t="str"/>
    </x:row>
    <x:row r="23">
      <x:c r="A23" s="113" t="str"/>
      <x:c r="B23" s="302" t="str"/>
      <x:c r="C23" s="302" t="str"/>
      <x:c r="D23" s="302" t="str"/>
      <x:c r="E23" s="302" t="str"/>
      <x:c r="F23" s="302" t="str"/>
      <x:c r="G23" s="310" t="str"/>
      <x:c r="H23" s="302" t="str"/>
      <x:c r="I23" s="302" t="str"/>
      <x:c r="J23" s="302" t="str"/>
      <x:c r="K23" s="302" t="str"/>
      <x:c r="L23" s="302" t="str"/>
      <x:c r="M23" s="318" t="str"/>
      <x:c r="N23" s="318" t="str"/>
      <x:c r="O23" s="302" t="str"/>
      <x:c r="P23" s="302" t="str"/>
      <x:c r="Q23" s="302" t="str"/>
      <x:c r="R23" s="114" t="str"/>
    </x:row>
    <x:row r="24">
      <x:c r="A24" s="113" t="str"/>
      <x:c r="B24" s="302" t="str"/>
      <x:c r="C24" s="302" t="str"/>
      <x:c r="D24" s="302" t="str"/>
      <x:c r="E24" s="302" t="str"/>
      <x:c r="F24" s="302" t="str"/>
      <x:c r="G24" s="310" t="str"/>
      <x:c r="H24" s="302" t="str"/>
      <x:c r="I24" s="302" t="str"/>
      <x:c r="J24" s="302" t="str"/>
      <x:c r="K24" s="302" t="str"/>
      <x:c r="L24" s="302" t="str"/>
      <x:c r="M24" s="318" t="str"/>
      <x:c r="N24" s="318" t="str"/>
      <x:c r="O24" s="302" t="str"/>
      <x:c r="P24" s="302" t="str"/>
      <x:c r="Q24" s="302" t="str"/>
      <x:c r="R24" s="114" t="str"/>
    </x:row>
    <x:row r="25">
      <x:c r="A25" s="113" t="str"/>
      <x:c r="B25" s="302" t="str"/>
      <x:c r="C25" s="302" t="str"/>
      <x:c r="D25" s="302" t="str"/>
      <x:c r="E25" s="302" t="str"/>
      <x:c r="F25" s="302" t="str"/>
      <x:c r="G25" s="310" t="str"/>
      <x:c r="H25" s="302" t="str"/>
      <x:c r="I25" s="302" t="str"/>
      <x:c r="J25" s="302" t="str"/>
      <x:c r="K25" s="302" t="str"/>
      <x:c r="L25" s="302" t="str"/>
      <x:c r="M25" s="318" t="str"/>
      <x:c r="N25" s="318" t="str"/>
      <x:c r="O25" s="302" t="str"/>
      <x:c r="P25" s="302" t="str"/>
      <x:c r="Q25" s="302" t="str"/>
      <x:c r="R25" s="114" t="str"/>
    </x:row>
    <x:row r="26">
      <x:c r="A26" s="113" t="str"/>
      <x:c r="B26" s="302" t="str"/>
      <x:c r="C26" s="302" t="str"/>
      <x:c r="D26" s="302" t="str"/>
      <x:c r="E26" s="302" t="str"/>
      <x:c r="F26" s="302" t="str"/>
      <x:c r="G26" s="310" t="str"/>
      <x:c r="H26" s="302" t="str"/>
      <x:c r="I26" s="302" t="str"/>
      <x:c r="J26" s="302" t="str"/>
      <x:c r="K26" s="302" t="str"/>
      <x:c r="L26" s="302" t="str"/>
      <x:c r="M26" s="318" t="str"/>
      <x:c r="N26" s="318" t="str"/>
      <x:c r="O26" s="302" t="str"/>
      <x:c r="P26" s="302" t="str"/>
      <x:c r="Q26" s="302" t="str"/>
      <x:c r="R26" s="114" t="str"/>
    </x:row>
    <x:row r="27">
      <x:c r="A27" s="113" t="str"/>
      <x:c r="B27" s="302" t="str"/>
      <x:c r="C27" s="302" t="str"/>
      <x:c r="D27" s="302" t="str"/>
      <x:c r="E27" s="302" t="str"/>
      <x:c r="F27" s="302" t="str"/>
      <x:c r="G27" s="310" t="str"/>
      <x:c r="H27" s="302" t="str"/>
      <x:c r="I27" s="302" t="str"/>
      <x:c r="J27" s="302" t="str"/>
      <x:c r="K27" s="302" t="str"/>
      <x:c r="L27" s="302" t="str"/>
      <x:c r="M27" s="318" t="str"/>
      <x:c r="N27" s="318" t="str"/>
      <x:c r="O27" s="302" t="str"/>
      <x:c r="P27" s="302" t="str"/>
      <x:c r="Q27" s="302" t="str"/>
      <x:c r="R27" s="114" t="str"/>
    </x:row>
    <x:row r="28">
      <x:c r="A28" s="113" t="str"/>
      <x:c r="B28" s="302" t="str"/>
      <x:c r="C28" s="302" t="str"/>
      <x:c r="D28" s="302" t="str"/>
      <x:c r="E28" s="302" t="str"/>
      <x:c r="F28" s="302" t="str"/>
      <x:c r="G28" s="310" t="str"/>
      <x:c r="H28" s="302" t="str"/>
      <x:c r="I28" s="302" t="str"/>
      <x:c r="J28" s="302" t="str"/>
      <x:c r="K28" s="302" t="str"/>
      <x:c r="L28" s="302" t="str"/>
      <x:c r="M28" s="318" t="str"/>
      <x:c r="N28" s="318" t="str"/>
      <x:c r="O28" s="302" t="str"/>
      <x:c r="P28" s="302" t="str"/>
      <x:c r="Q28" s="302" t="str"/>
      <x:c r="R28" s="114" t="str"/>
    </x:row>
    <x:row r="29">
      <x:c r="A29" s="113" t="str"/>
      <x:c r="B29" s="302" t="str"/>
      <x:c r="C29" s="302" t="str"/>
      <x:c r="D29" s="302" t="str"/>
      <x:c r="E29" s="302" t="str"/>
      <x:c r="F29" s="302" t="str"/>
      <x:c r="G29" s="310" t="str"/>
      <x:c r="H29" s="302" t="str"/>
      <x:c r="I29" s="302" t="str"/>
      <x:c r="J29" s="302" t="str"/>
      <x:c r="K29" s="302" t="str"/>
      <x:c r="L29" s="302" t="str"/>
      <x:c r="M29" s="318" t="str"/>
      <x:c r="N29" s="318" t="str"/>
      <x:c r="O29" s="302" t="str"/>
      <x:c r="P29" s="302" t="str"/>
      <x:c r="Q29" s="302" t="str"/>
      <x:c r="R29" s="114" t="str"/>
    </x:row>
    <x:row r="30">
      <x:c r="A30" s="113" t="str"/>
      <x:c r="B30" s="302" t="str"/>
      <x:c r="C30" s="302" t="str"/>
      <x:c r="D30" s="302" t="str"/>
      <x:c r="E30" s="302" t="str"/>
      <x:c r="F30" s="302" t="str"/>
      <x:c r="G30" s="310" t="str"/>
      <x:c r="H30" s="302" t="str"/>
      <x:c r="I30" s="302" t="str"/>
      <x:c r="J30" s="302" t="str"/>
      <x:c r="K30" s="302" t="str"/>
      <x:c r="L30" s="302" t="str"/>
      <x:c r="M30" s="318" t="str"/>
      <x:c r="N30" s="318" t="str"/>
      <x:c r="O30" s="302" t="str"/>
      <x:c r="P30" s="302" t="str"/>
      <x:c r="Q30" s="302" t="str"/>
      <x:c r="R30" s="114" t="str"/>
    </x:row>
    <x:row r="31">
      <x:c r="A31" s="113" t="str"/>
      <x:c r="B31" s="302" t="str"/>
      <x:c r="C31" s="302" t="str"/>
      <x:c r="D31" s="302" t="str"/>
      <x:c r="E31" s="302" t="str"/>
      <x:c r="F31" s="302" t="str"/>
      <x:c r="G31" s="310" t="str"/>
      <x:c r="H31" s="302" t="str"/>
      <x:c r="I31" s="302" t="str"/>
      <x:c r="J31" s="302" t="str"/>
      <x:c r="K31" s="302" t="str"/>
      <x:c r="L31" s="302" t="str"/>
      <x:c r="M31" s="318" t="str"/>
      <x:c r="N31" s="318" t="str"/>
      <x:c r="O31" s="302" t="str"/>
      <x:c r="P31" s="302" t="str"/>
      <x:c r="Q31" s="302" t="str"/>
      <x:c r="R31" s="114" t="str"/>
    </x:row>
    <x:row r="32">
      <x:c r="A32" s="113" t="str"/>
      <x:c r="B32" s="302" t="str"/>
      <x:c r="C32" s="302" t="str"/>
      <x:c r="D32" s="302" t="str"/>
      <x:c r="E32" s="302" t="str"/>
      <x:c r="F32" s="302" t="str"/>
      <x:c r="G32" s="310" t="str"/>
      <x:c r="H32" s="302" t="str"/>
      <x:c r="I32" s="302" t="str"/>
      <x:c r="J32" s="302" t="str"/>
      <x:c r="K32" s="302" t="str"/>
      <x:c r="L32" s="302" t="str"/>
      <x:c r="M32" s="318" t="str"/>
      <x:c r="N32" s="318" t="str"/>
      <x:c r="O32" s="302" t="str"/>
      <x:c r="P32" s="302" t="str"/>
      <x:c r="Q32" s="302" t="str"/>
      <x:c r="R32" s="114" t="str"/>
    </x:row>
    <x:row r="33">
      <x:c r="A33" s="113" t="str"/>
      <x:c r="B33" s="302" t="str"/>
      <x:c r="C33" s="302" t="str"/>
      <x:c r="D33" s="302" t="str"/>
      <x:c r="E33" s="302" t="str"/>
      <x:c r="F33" s="302" t="str"/>
      <x:c r="G33" s="310" t="str"/>
      <x:c r="H33" s="302" t="str"/>
      <x:c r="I33" s="302" t="str"/>
      <x:c r="J33" s="302" t="str"/>
      <x:c r="K33" s="302" t="str"/>
      <x:c r="L33" s="302" t="str"/>
      <x:c r="M33" s="318" t="str"/>
      <x:c r="N33" s="318" t="str"/>
      <x:c r="O33" s="302" t="str"/>
      <x:c r="P33" s="302" t="str"/>
      <x:c r="Q33" s="302" t="str"/>
      <x:c r="R33" s="114" t="str"/>
    </x:row>
    <x:row r="34">
      <x:c r="A34" s="113" t="str"/>
      <x:c r="B34" s="302" t="str"/>
      <x:c r="C34" s="302" t="str"/>
      <x:c r="D34" s="302" t="str"/>
      <x:c r="E34" s="302" t="str"/>
      <x:c r="F34" s="302" t="str"/>
      <x:c r="G34" s="310" t="str"/>
      <x:c r="H34" s="302" t="str"/>
      <x:c r="I34" s="302" t="str"/>
      <x:c r="J34" s="302" t="str"/>
      <x:c r="K34" s="302" t="str"/>
      <x:c r="L34" s="302" t="str"/>
      <x:c r="M34" s="318" t="str"/>
      <x:c r="N34" s="318" t="str"/>
      <x:c r="O34" s="302" t="str"/>
      <x:c r="P34" s="302" t="str"/>
      <x:c r="Q34" s="302" t="str"/>
      <x:c r="R34" s="114" t="str"/>
    </x:row>
    <x:row r="35">
      <x:c r="A35" s="113" t="str"/>
      <x:c r="B35" s="302" t="str"/>
      <x:c r="C35" s="302" t="str"/>
      <x:c r="D35" s="302" t="str"/>
      <x:c r="E35" s="302" t="str"/>
      <x:c r="F35" s="302" t="str"/>
      <x:c r="G35" s="310" t="str"/>
      <x:c r="H35" s="302" t="str"/>
      <x:c r="I35" s="302" t="str"/>
      <x:c r="J35" s="302" t="str"/>
      <x:c r="K35" s="302" t="str"/>
      <x:c r="L35" s="302" t="str"/>
      <x:c r="M35" s="318" t="str"/>
      <x:c r="N35" s="318" t="str"/>
      <x:c r="O35" s="302" t="str"/>
      <x:c r="P35" s="302" t="str"/>
      <x:c r="Q35" s="302" t="str"/>
      <x:c r="R35" s="114" t="str"/>
    </x:row>
    <x:row r="36">
      <x:c r="A36" s="113" t="str"/>
      <x:c r="B36" s="302" t="str"/>
      <x:c r="C36" s="302" t="str"/>
      <x:c r="D36" s="302" t="str"/>
      <x:c r="E36" s="302" t="str"/>
      <x:c r="F36" s="302" t="str"/>
      <x:c r="G36" s="310" t="str"/>
      <x:c r="H36" s="302" t="str"/>
      <x:c r="I36" s="302" t="str"/>
      <x:c r="J36" s="302" t="str"/>
      <x:c r="K36" s="302" t="str"/>
      <x:c r="L36" s="302" t="str"/>
      <x:c r="M36" s="318" t="str"/>
      <x:c r="N36" s="318" t="str"/>
      <x:c r="O36" s="302" t="str"/>
      <x:c r="P36" s="302" t="str"/>
      <x:c r="Q36" s="302" t="str"/>
      <x:c r="R36" s="114" t="str"/>
    </x:row>
    <x:row r="37">
      <x:c r="A37" s="113" t="str"/>
      <x:c r="B37" s="302" t="str"/>
      <x:c r="C37" s="302" t="str"/>
      <x:c r="D37" s="302" t="str"/>
      <x:c r="E37" s="302" t="str"/>
      <x:c r="F37" s="302" t="str"/>
      <x:c r="G37" s="310" t="str"/>
      <x:c r="H37" s="302" t="str"/>
      <x:c r="I37" s="302" t="str"/>
      <x:c r="J37" s="302" t="str"/>
      <x:c r="K37" s="302" t="str"/>
      <x:c r="L37" s="302" t="str"/>
      <x:c r="M37" s="318" t="str"/>
      <x:c r="N37" s="318" t="str"/>
      <x:c r="O37" s="302" t="str"/>
      <x:c r="P37" s="302" t="str"/>
      <x:c r="Q37" s="302" t="str"/>
      <x:c r="R37" s="114" t="str"/>
    </x:row>
    <x:row r="38">
      <x:c r="A38" s="113" t="str"/>
      <x:c r="B38" s="302" t="str"/>
      <x:c r="C38" s="302" t="str"/>
      <x:c r="D38" s="302" t="str"/>
      <x:c r="E38" s="302" t="str"/>
      <x:c r="F38" s="302" t="str"/>
      <x:c r="G38" s="310" t="str"/>
      <x:c r="H38" s="302" t="str"/>
      <x:c r="I38" s="302" t="str"/>
      <x:c r="J38" s="302" t="str"/>
      <x:c r="K38" s="302" t="str"/>
      <x:c r="L38" s="302" t="str"/>
      <x:c r="M38" s="318" t="str"/>
      <x:c r="N38" s="318" t="str"/>
      <x:c r="O38" s="302" t="str"/>
      <x:c r="P38" s="302" t="str"/>
      <x:c r="Q38" s="302" t="str"/>
      <x:c r="R38" s="114" t="str"/>
    </x:row>
    <x:row r="39">
      <x:c r="A39" s="113" t="str"/>
      <x:c r="B39" s="302" t="str"/>
      <x:c r="C39" s="302" t="str"/>
      <x:c r="D39" s="302" t="str"/>
      <x:c r="E39" s="302" t="str"/>
      <x:c r="F39" s="302" t="str"/>
      <x:c r="G39" s="310" t="str"/>
      <x:c r="H39" s="302" t="str"/>
      <x:c r="I39" s="302" t="str"/>
      <x:c r="J39" s="302" t="str"/>
      <x:c r="K39" s="302" t="str"/>
      <x:c r="L39" s="302" t="str"/>
      <x:c r="M39" s="318" t="str"/>
      <x:c r="N39" s="318" t="str"/>
      <x:c r="O39" s="302" t="str"/>
      <x:c r="P39" s="302" t="str"/>
      <x:c r="Q39" s="302" t="str"/>
      <x:c r="R39" s="114" t="str"/>
    </x:row>
    <x:row r="40">
      <x:c r="A40" s="113" t="str"/>
      <x:c r="B40" s="302" t="str"/>
      <x:c r="C40" s="302" t="str"/>
      <x:c r="D40" s="302" t="str"/>
      <x:c r="E40" s="302" t="str"/>
      <x:c r="F40" s="302" t="str"/>
      <x:c r="G40" s="310" t="str"/>
      <x:c r="H40" s="302" t="str"/>
      <x:c r="I40" s="302" t="str"/>
      <x:c r="J40" s="302" t="str"/>
      <x:c r="K40" s="302" t="str"/>
      <x:c r="L40" s="302" t="str"/>
      <x:c r="M40" s="318" t="str"/>
      <x:c r="N40" s="318" t="str"/>
      <x:c r="O40" s="302" t="str"/>
      <x:c r="P40" s="302" t="str"/>
      <x:c r="Q40" s="302" t="str"/>
      <x:c r="R40" s="114" t="str"/>
    </x:row>
    <x:row r="41">
      <x:c r="A41" s="113" t="str"/>
      <x:c r="B41" s="302" t="str"/>
      <x:c r="C41" s="302" t="str"/>
      <x:c r="D41" s="302" t="str"/>
      <x:c r="E41" s="302" t="str"/>
      <x:c r="F41" s="302" t="str"/>
      <x:c r="G41" s="310" t="str"/>
      <x:c r="H41" s="302" t="str"/>
      <x:c r="I41" s="302" t="str"/>
      <x:c r="J41" s="302" t="str"/>
      <x:c r="K41" s="302" t="str"/>
      <x:c r="L41" s="302" t="str"/>
      <x:c r="M41" s="318" t="str"/>
      <x:c r="N41" s="318" t="str"/>
      <x:c r="O41" s="302" t="str"/>
      <x:c r="P41" s="302" t="str"/>
      <x:c r="Q41" s="302" t="str"/>
      <x:c r="R41" s="114" t="str"/>
    </x:row>
    <x:row r="42">
      <x:c r="A42" s="113" t="str"/>
      <x:c r="B42" s="302" t="str"/>
      <x:c r="C42" s="302" t="str"/>
      <x:c r="D42" s="302" t="str"/>
      <x:c r="E42" s="302" t="str"/>
      <x:c r="F42" s="302" t="str"/>
      <x:c r="G42" s="310" t="str"/>
      <x:c r="H42" s="302" t="str"/>
      <x:c r="I42" s="302" t="str"/>
      <x:c r="J42" s="302" t="str"/>
      <x:c r="K42" s="302" t="str"/>
      <x:c r="L42" s="302" t="str"/>
      <x:c r="M42" s="318" t="str"/>
      <x:c r="N42" s="318" t="str"/>
      <x:c r="O42" s="302" t="str"/>
      <x:c r="P42" s="302" t="str"/>
      <x:c r="Q42" s="302" t="str"/>
      <x:c r="R42" s="114" t="str"/>
    </x:row>
    <x:row r="43">
      <x:c r="A43" s="113" t="str"/>
      <x:c r="B43" s="302" t="str"/>
      <x:c r="C43" s="302" t="str"/>
      <x:c r="D43" s="302" t="str"/>
      <x:c r="E43" s="302" t="str"/>
      <x:c r="F43" s="302" t="str"/>
      <x:c r="G43" s="310" t="str"/>
      <x:c r="H43" s="302" t="str"/>
      <x:c r="I43" s="302" t="str"/>
      <x:c r="J43" s="302" t="str"/>
      <x:c r="K43" s="302" t="str"/>
      <x:c r="L43" s="302" t="str"/>
      <x:c r="M43" s="318" t="str"/>
      <x:c r="N43" s="318" t="str"/>
      <x:c r="O43" s="302" t="str"/>
      <x:c r="P43" s="302" t="str"/>
      <x:c r="Q43" s="302" t="str"/>
      <x:c r="R43" s="114" t="str"/>
    </x:row>
    <x:row r="44">
      <x:c r="A44" s="113" t="str"/>
      <x:c r="B44" s="302" t="str"/>
      <x:c r="C44" s="302" t="str"/>
      <x:c r="D44" s="302" t="str"/>
      <x:c r="E44" s="302" t="str"/>
      <x:c r="F44" s="302" t="str"/>
      <x:c r="G44" s="310" t="str"/>
      <x:c r="H44" s="302" t="str"/>
      <x:c r="I44" s="302" t="str"/>
      <x:c r="J44" s="302" t="str"/>
      <x:c r="K44" s="302" t="str"/>
      <x:c r="L44" s="302" t="str"/>
      <x:c r="M44" s="318" t="str"/>
      <x:c r="N44" s="318" t="str"/>
      <x:c r="O44" s="302" t="str"/>
      <x:c r="P44" s="302" t="str"/>
      <x:c r="Q44" s="302" t="str"/>
      <x:c r="R44" s="114" t="str"/>
    </x:row>
    <x:row r="45">
      <x:c r="A45" s="113" t="str"/>
      <x:c r="B45" s="302" t="str"/>
      <x:c r="C45" s="302" t="str"/>
      <x:c r="D45" s="302" t="str"/>
      <x:c r="E45" s="302" t="str"/>
      <x:c r="F45" s="302" t="str"/>
      <x:c r="G45" s="310" t="str"/>
      <x:c r="H45" s="302" t="str"/>
      <x:c r="I45" s="302" t="str"/>
      <x:c r="J45" s="302" t="str"/>
      <x:c r="K45" s="302" t="str"/>
      <x:c r="L45" s="302" t="str"/>
      <x:c r="M45" s="318" t="str"/>
      <x:c r="N45" s="318" t="str"/>
      <x:c r="O45" s="302" t="str"/>
      <x:c r="P45" s="302" t="str"/>
      <x:c r="Q45" s="302" t="str"/>
      <x:c r="R45" s="114" t="str"/>
    </x:row>
    <x:row r="46">
      <x:c r="A46" s="113" t="str"/>
      <x:c r="B46" s="302" t="str"/>
      <x:c r="C46" s="302" t="str"/>
      <x:c r="D46" s="302" t="str"/>
      <x:c r="E46" s="302" t="str"/>
      <x:c r="F46" s="302" t="str"/>
      <x:c r="G46" s="310" t="str"/>
      <x:c r="H46" s="302" t="str"/>
      <x:c r="I46" s="302" t="str"/>
      <x:c r="J46" s="302" t="str"/>
      <x:c r="K46" s="302" t="str"/>
      <x:c r="L46" s="302" t="str"/>
      <x:c r="M46" s="318" t="str"/>
      <x:c r="N46" s="318" t="str"/>
      <x:c r="O46" s="302" t="str"/>
      <x:c r="P46" s="302" t="str"/>
      <x:c r="Q46" s="302" t="str"/>
      <x:c r="R46" s="114" t="str"/>
    </x:row>
    <x:row r="47">
      <x:c r="A47" s="113" t="str"/>
      <x:c r="B47" s="302" t="str"/>
      <x:c r="C47" s="302" t="str"/>
      <x:c r="D47" s="302" t="str"/>
      <x:c r="E47" s="302" t="str"/>
      <x:c r="F47" s="302" t="str"/>
      <x:c r="G47" s="310" t="str"/>
      <x:c r="H47" s="302" t="str"/>
      <x:c r="I47" s="302" t="str"/>
      <x:c r="J47" s="302" t="str"/>
      <x:c r="K47" s="302" t="str"/>
      <x:c r="L47" s="302" t="str"/>
      <x:c r="M47" s="318" t="str"/>
      <x:c r="N47" s="318" t="str"/>
      <x:c r="O47" s="302" t="str"/>
      <x:c r="P47" s="302" t="str"/>
      <x:c r="Q47" s="302" t="str"/>
      <x:c r="R47" s="114" t="str"/>
    </x:row>
    <x:row r="48">
      <x:c r="A48" s="113" t="str"/>
      <x:c r="B48" s="302" t="str"/>
      <x:c r="C48" s="302" t="str"/>
      <x:c r="D48" s="302" t="str"/>
      <x:c r="E48" s="302" t="str"/>
      <x:c r="F48" s="302" t="str"/>
      <x:c r="G48" s="310" t="str"/>
      <x:c r="H48" s="302" t="str"/>
      <x:c r="I48" s="302" t="str"/>
      <x:c r="J48" s="302" t="str"/>
      <x:c r="K48" s="302" t="str"/>
      <x:c r="L48" s="302" t="str"/>
      <x:c r="M48" s="318" t="str"/>
      <x:c r="N48" s="318" t="str"/>
      <x:c r="O48" s="302" t="str"/>
      <x:c r="P48" s="302" t="str"/>
      <x:c r="Q48" s="302" t="str"/>
      <x:c r="R48" s="114" t="str"/>
    </x:row>
    <x:row r="49">
      <x:c r="A49" s="113" t="str"/>
      <x:c r="B49" s="302" t="str"/>
      <x:c r="C49" s="302" t="str"/>
      <x:c r="D49" s="302" t="str"/>
      <x:c r="E49" s="302" t="str"/>
      <x:c r="F49" s="302" t="str"/>
      <x:c r="G49" s="310" t="str"/>
      <x:c r="H49" s="302" t="str"/>
      <x:c r="I49" s="302" t="str"/>
      <x:c r="J49" s="302" t="str"/>
      <x:c r="K49" s="302" t="str"/>
      <x:c r="L49" s="302" t="str"/>
      <x:c r="M49" s="318" t="str"/>
      <x:c r="N49" s="318" t="str"/>
      <x:c r="O49" s="302" t="str"/>
      <x:c r="P49" s="302" t="str"/>
      <x:c r="Q49" s="302" t="str"/>
      <x:c r="R49" s="114" t="str"/>
    </x:row>
    <x:row r="50">
      <x:c r="A50" s="113" t="str"/>
      <x:c r="B50" s="302" t="str"/>
      <x:c r="C50" s="302" t="str"/>
      <x:c r="D50" s="302" t="str"/>
      <x:c r="E50" s="302" t="str"/>
      <x:c r="F50" s="302" t="str"/>
      <x:c r="G50" s="310" t="str"/>
      <x:c r="H50" s="302" t="str"/>
      <x:c r="I50" s="302" t="str"/>
      <x:c r="J50" s="302" t="str"/>
      <x:c r="K50" s="302" t="str"/>
      <x:c r="L50" s="302" t="str"/>
      <x:c r="M50" s="318" t="str"/>
      <x:c r="N50" s="318" t="str"/>
      <x:c r="O50" s="302" t="str"/>
      <x:c r="P50" s="302" t="str"/>
      <x:c r="Q50" s="302" t="str"/>
      <x:c r="R50" s="114" t="str"/>
    </x:row>
    <x:row r="51">
      <x:c r="A51" s="113" t="str"/>
      <x:c r="B51" s="302" t="str"/>
      <x:c r="C51" s="302" t="str"/>
      <x:c r="D51" s="302" t="str"/>
      <x:c r="E51" s="302" t="str"/>
      <x:c r="F51" s="302" t="str"/>
      <x:c r="G51" s="310" t="str"/>
      <x:c r="H51" s="302" t="str"/>
      <x:c r="I51" s="302" t="str"/>
      <x:c r="J51" s="302" t="str"/>
      <x:c r="K51" s="302" t="str"/>
      <x:c r="L51" s="302" t="str"/>
      <x:c r="M51" s="318" t="str"/>
      <x:c r="N51" s="318" t="str"/>
      <x:c r="O51" s="302" t="str"/>
      <x:c r="P51" s="302" t="str"/>
      <x:c r="Q51" s="302" t="str"/>
      <x:c r="R51" s="114" t="str"/>
    </x:row>
    <x:row r="52">
      <x:c r="A52" s="113" t="str"/>
      <x:c r="B52" s="302" t="str"/>
      <x:c r="C52" s="302" t="str"/>
      <x:c r="D52" s="302" t="str"/>
      <x:c r="E52" s="302" t="str"/>
      <x:c r="F52" s="302" t="str"/>
      <x:c r="G52" s="310" t="str"/>
      <x:c r="H52" s="302" t="str"/>
      <x:c r="I52" s="302" t="str"/>
      <x:c r="J52" s="302" t="str"/>
      <x:c r="K52" s="302" t="str"/>
      <x:c r="L52" s="302" t="str"/>
      <x:c r="M52" s="318" t="str"/>
      <x:c r="N52" s="318" t="str"/>
      <x:c r="O52" s="302" t="str"/>
      <x:c r="P52" s="302" t="str"/>
      <x:c r="Q52" s="302" t="str"/>
      <x:c r="R52" s="114" t="str"/>
    </x:row>
    <x:row r="53">
      <x:c r="A53" s="113" t="str"/>
      <x:c r="B53" s="302" t="str"/>
      <x:c r="C53" s="302" t="str"/>
      <x:c r="D53" s="302" t="str"/>
      <x:c r="E53" s="302" t="str"/>
      <x:c r="F53" s="302" t="str"/>
      <x:c r="G53" s="310" t="str"/>
      <x:c r="H53" s="302" t="str"/>
      <x:c r="I53" s="302" t="str"/>
      <x:c r="J53" s="302" t="str"/>
      <x:c r="K53" s="302" t="str"/>
      <x:c r="L53" s="302" t="str"/>
      <x:c r="M53" s="318" t="str"/>
      <x:c r="N53" s="318" t="str"/>
      <x:c r="O53" s="302" t="str"/>
      <x:c r="P53" s="302" t="str"/>
      <x:c r="Q53" s="302" t="str"/>
      <x:c r="R53" s="114" t="str"/>
    </x:row>
    <x:row r="54">
      <x:c r="A54" s="113" t="str"/>
      <x:c r="B54" s="302" t="str"/>
      <x:c r="C54" s="302" t="str"/>
      <x:c r="D54" s="302" t="str"/>
      <x:c r="E54" s="302" t="str"/>
      <x:c r="F54" s="302" t="str"/>
      <x:c r="G54" s="310" t="str"/>
      <x:c r="H54" s="302" t="str"/>
      <x:c r="I54" s="302" t="str"/>
      <x:c r="J54" s="302" t="str"/>
      <x:c r="K54" s="302" t="str"/>
      <x:c r="L54" s="302" t="str"/>
      <x:c r="M54" s="318" t="str"/>
      <x:c r="N54" s="318" t="str"/>
      <x:c r="O54" s="302" t="str"/>
      <x:c r="P54" s="302" t="str"/>
      <x:c r="Q54" s="302" t="str"/>
      <x:c r="R54" s="114" t="str"/>
    </x:row>
    <x:row r="55">
      <x:c r="A55" s="113" t="str"/>
      <x:c r="B55" s="302" t="str"/>
      <x:c r="C55" s="302" t="str"/>
      <x:c r="D55" s="302" t="str"/>
      <x:c r="E55" s="302" t="str"/>
      <x:c r="F55" s="302" t="str"/>
      <x:c r="G55" s="310" t="str"/>
      <x:c r="H55" s="302" t="str"/>
      <x:c r="I55" s="302" t="str"/>
      <x:c r="J55" s="302" t="str"/>
      <x:c r="K55" s="302" t="str"/>
      <x:c r="L55" s="302" t="str"/>
      <x:c r="M55" s="318" t="str"/>
      <x:c r="N55" s="318" t="str"/>
      <x:c r="O55" s="302" t="str"/>
      <x:c r="P55" s="302" t="str"/>
      <x:c r="Q55" s="302" t="str"/>
      <x:c r="R55" s="114" t="str"/>
    </x:row>
    <x:row r="56">
      <x:c r="A56" s="113" t="str"/>
      <x:c r="B56" s="302" t="str"/>
      <x:c r="C56" s="302" t="str"/>
      <x:c r="D56" s="302" t="str"/>
      <x:c r="E56" s="302" t="str"/>
      <x:c r="F56" s="302" t="str"/>
      <x:c r="G56" s="310" t="str"/>
      <x:c r="H56" s="302" t="str"/>
      <x:c r="I56" s="302" t="str"/>
      <x:c r="J56" s="302" t="str"/>
      <x:c r="K56" s="302" t="str"/>
      <x:c r="L56" s="302" t="str"/>
      <x:c r="M56" s="318" t="str"/>
      <x:c r="N56" s="318" t="str"/>
      <x:c r="O56" s="302" t="str"/>
      <x:c r="P56" s="302" t="str"/>
      <x:c r="Q56" s="302" t="str"/>
      <x:c r="R56" s="114" t="str"/>
    </x:row>
    <x:row r="57">
      <x:c r="A57" s="113" t="str"/>
      <x:c r="B57" s="302" t="str"/>
      <x:c r="C57" s="302" t="str"/>
      <x:c r="D57" s="302" t="str"/>
      <x:c r="E57" s="302" t="str"/>
      <x:c r="F57" s="302" t="str"/>
      <x:c r="G57" s="310" t="str"/>
      <x:c r="H57" s="302" t="str"/>
      <x:c r="I57" s="302" t="str"/>
      <x:c r="J57" s="302" t="str"/>
      <x:c r="K57" s="302" t="str"/>
      <x:c r="L57" s="302" t="str"/>
      <x:c r="M57" s="318" t="str"/>
      <x:c r="N57" s="318" t="str"/>
      <x:c r="O57" s="302" t="str"/>
      <x:c r="P57" s="302" t="str"/>
      <x:c r="Q57" s="302" t="str"/>
      <x:c r="R57" s="114" t="str"/>
    </x:row>
    <x:row r="58">
      <x:c r="A58" s="113" t="str"/>
      <x:c r="B58" s="302" t="str"/>
      <x:c r="C58" s="302" t="str"/>
      <x:c r="D58" s="302" t="str"/>
      <x:c r="E58" s="302" t="str"/>
      <x:c r="F58" s="302" t="str"/>
      <x:c r="G58" s="310" t="str"/>
      <x:c r="H58" s="302" t="str"/>
      <x:c r="I58" s="302" t="str"/>
      <x:c r="J58" s="302" t="str"/>
      <x:c r="K58" s="302" t="str"/>
      <x:c r="L58" s="302" t="str"/>
      <x:c r="M58" s="318" t="str"/>
      <x:c r="N58" s="318" t="str"/>
      <x:c r="O58" s="302" t="str"/>
      <x:c r="P58" s="302" t="str"/>
      <x:c r="Q58" s="302" t="str"/>
      <x:c r="R58" s="114" t="str"/>
    </x:row>
    <x:row r="59">
      <x:c r="A59" s="113" t="str"/>
      <x:c r="B59" s="302" t="str"/>
      <x:c r="C59" s="302" t="str"/>
      <x:c r="D59" s="302" t="str"/>
      <x:c r="E59" s="302" t="str"/>
      <x:c r="F59" s="302" t="str"/>
      <x:c r="G59" s="310" t="str"/>
      <x:c r="H59" s="302" t="str"/>
      <x:c r="I59" s="302" t="str"/>
      <x:c r="J59" s="302" t="str"/>
      <x:c r="K59" s="302" t="str"/>
      <x:c r="L59" s="302" t="str"/>
      <x:c r="M59" s="318" t="str"/>
      <x:c r="N59" s="318" t="str"/>
      <x:c r="O59" s="302" t="str"/>
      <x:c r="P59" s="302" t="str"/>
      <x:c r="Q59" s="302" t="str"/>
      <x:c r="R59" s="114" t="str"/>
    </x:row>
    <x:row r="60">
      <x:c r="A60" s="113" t="str"/>
      <x:c r="B60" s="302" t="str"/>
      <x:c r="C60" s="302" t="str"/>
      <x:c r="D60" s="302" t="str"/>
      <x:c r="E60" s="302" t="str"/>
      <x:c r="F60" s="302" t="str"/>
      <x:c r="G60" s="310" t="str"/>
      <x:c r="H60" s="302" t="str"/>
      <x:c r="I60" s="302" t="str"/>
      <x:c r="J60" s="302" t="str"/>
      <x:c r="K60" s="302" t="str"/>
      <x:c r="L60" s="302" t="str"/>
      <x:c r="M60" s="318" t="str"/>
      <x:c r="N60" s="318" t="str"/>
      <x:c r="O60" s="302" t="str"/>
      <x:c r="P60" s="302" t="str"/>
      <x:c r="Q60" s="302" t="str"/>
      <x:c r="R60" s="114" t="str"/>
    </x:row>
    <x:row r="61">
      <x:c r="A61" s="113" t="str"/>
      <x:c r="B61" s="302" t="str"/>
      <x:c r="C61" s="302" t="str"/>
      <x:c r="D61" s="302" t="str"/>
      <x:c r="E61" s="302" t="str"/>
      <x:c r="F61" s="302" t="str"/>
      <x:c r="G61" s="310" t="str"/>
      <x:c r="H61" s="302" t="str"/>
      <x:c r="I61" s="302" t="str"/>
      <x:c r="J61" s="302" t="str"/>
      <x:c r="K61" s="302" t="str"/>
      <x:c r="L61" s="302" t="str"/>
      <x:c r="M61" s="318" t="str"/>
      <x:c r="N61" s="318" t="str"/>
      <x:c r="O61" s="302" t="str"/>
      <x:c r="P61" s="302" t="str"/>
      <x:c r="Q61" s="302" t="str"/>
      <x:c r="R61" s="114" t="str"/>
    </x:row>
    <x:row r="62">
      <x:c r="A62" s="113" t="str"/>
      <x:c r="B62" s="302" t="str"/>
      <x:c r="C62" s="302" t="str"/>
      <x:c r="D62" s="302" t="str"/>
      <x:c r="E62" s="302" t="str"/>
      <x:c r="F62" s="302" t="str"/>
      <x:c r="G62" s="310" t="str"/>
      <x:c r="H62" s="302" t="str"/>
      <x:c r="I62" s="302" t="str"/>
      <x:c r="J62" s="302" t="str"/>
      <x:c r="K62" s="302" t="str"/>
      <x:c r="L62" s="302" t="str"/>
      <x:c r="M62" s="318" t="str"/>
      <x:c r="N62" s="318" t="str"/>
      <x:c r="O62" s="302" t="str"/>
      <x:c r="P62" s="302" t="str"/>
      <x:c r="Q62" s="302" t="str"/>
      <x:c r="R62" s="114" t="str"/>
    </x:row>
    <x:row r="63">
      <x:c r="A63" s="113" t="str"/>
      <x:c r="B63" s="302" t="str"/>
      <x:c r="C63" s="302" t="str"/>
      <x:c r="D63" s="302" t="str"/>
      <x:c r="E63" s="302" t="str"/>
      <x:c r="F63" s="302" t="str"/>
      <x:c r="G63" s="310" t="str"/>
      <x:c r="H63" s="302" t="str"/>
      <x:c r="I63" s="302" t="str"/>
      <x:c r="J63" s="302" t="str"/>
      <x:c r="K63" s="302" t="str"/>
      <x:c r="L63" s="302" t="str"/>
      <x:c r="M63" s="318" t="str"/>
      <x:c r="N63" s="318" t="str"/>
      <x:c r="O63" s="302" t="str"/>
      <x:c r="P63" s="302" t="str"/>
      <x:c r="Q63" s="302" t="str"/>
      <x:c r="R63" s="114" t="str"/>
    </x:row>
    <x:row r="64">
      <x:c r="A64" s="113" t="str"/>
      <x:c r="B64" s="302" t="str"/>
      <x:c r="C64" s="302" t="str"/>
      <x:c r="D64" s="302" t="str"/>
      <x:c r="E64" s="302" t="str"/>
      <x:c r="F64" s="302" t="str"/>
      <x:c r="G64" s="310" t="str"/>
      <x:c r="H64" s="302" t="str"/>
      <x:c r="I64" s="302" t="str"/>
      <x:c r="J64" s="302" t="str"/>
      <x:c r="K64" s="302" t="str"/>
      <x:c r="L64" s="302" t="str"/>
      <x:c r="M64" s="318" t="str"/>
      <x:c r="N64" s="318" t="str"/>
      <x:c r="O64" s="302" t="str"/>
      <x:c r="P64" s="302" t="str"/>
      <x:c r="Q64" s="302" t="str"/>
      <x:c r="R64" s="114" t="str"/>
    </x:row>
    <x:row r="65">
      <x:c r="A65" s="115" t="str"/>
      <x:c r="B65" s="303" t="str"/>
      <x:c r="C65" s="303" t="str"/>
      <x:c r="D65" s="303" t="str"/>
      <x:c r="E65" s="303" t="str"/>
      <x:c r="F65" s="303" t="str"/>
      <x:c r="G65" s="311" t="str"/>
      <x:c r="H65" s="303" t="str"/>
      <x:c r="I65" s="303" t="str"/>
      <x:c r="J65" s="303" t="str"/>
      <x:c r="K65" s="303" t="str"/>
      <x:c r="L65" s="303" t="str"/>
      <x:c r="M65" s="319" t="str"/>
      <x:c r="N65" s="319" t="str"/>
      <x:c r="O65" s="303" t="str"/>
      <x:c r="P65" s="303" t="str"/>
      <x:c r="Q65" s="303" t="str"/>
      <x:c r="R65" s="116" t="str"/>
    </x:row>
  </x:sheetData>
  <x:mergeCells>
    <x:mergeCell ref="A1:R1"/>
    <x:mergeCell ref="A7:R7"/>
  </x:mergeCells>
  <x:conditionalFormatting sqref="H11:H65">
    <x:cfRule type="expression" dxfId="3" priority="1">
      <x:formula>OR(INDIRECT("RC",0)="Completed",INDIRECT("RC",0)="Closed",INDIRECT("RC",0)="Go",INDIRECT("RC",0)="On Target")</x:formula>
    </x:cfRule>
    <x:cfRule type="expression" dxfId="4" priority="2">
      <x:formula>OR(INDIRECT("RC",0)="Blocked",INDIRECT("RC",0)="Stop",INDIRECT("RC",0)="Off Target",INDIRECT("RC",0)="Critical")</x:formula>
    </x:cfRule>
    <x:cfRule type="expression" dxfId="5" priority="3">
      <x:formula>OR(INDIRECT("RC",0)="In Progress",INDIRECT("RC",0)="Conditional Go",INDIRECT("RC",0)="Hold",INDIRECT("RC",0)="Watch",INDIRECT("RC",0)="High")</x:formula>
    </x:cfRule>
  </x:conditionalFormatting>
  <x:conditionalFormatting sqref="O11:O65">
    <x:cfRule type="expression" dxfId="6" priority="4">
      <x:formula>OR(INDIRECT("RC",0)="Completed",INDIRECT("RC",0)="Closed",INDIRECT("RC",0)="Go",INDIRECT("RC",0)="On Target")</x:formula>
    </x:cfRule>
    <x:cfRule type="expression" dxfId="7" priority="5">
      <x:formula>OR(INDIRECT("RC",0)="Blocked",INDIRECT("RC",0)="Stop",INDIRECT("RC",0)="Off Target",INDIRECT("RC",0)="Critical")</x:formula>
    </x:cfRule>
    <x:cfRule type="expression" dxfId="8" priority="6">
      <x:formula>OR(INDIRECT("RC",0)="In Progress",INDIRECT("RC",0)="Conditional Go",INDIRECT("RC",0)="Hold",INDIRECT("RC",0)="Watch",INDIRECT("RC",0)="High")</x:formula>
    </x:cfRule>
  </x:conditionalFormatting>
  <x:dataValidations count="6">
    <x:dataValidation type="list" sqref="D11:D65">
      <x:formula1>"Core / Incremental,Adjacent,Transformational / Radical"</x:formula1>
    </x:dataValidation>
    <x:dataValidation type="list" sqref="E11:E65">
      <x:formula1>"Opportunity,Concept,Validation,Development,Deployment,Scaling"</x:formula1>
    </x:dataValidation>
    <x:dataValidation type="list" sqref="H11:H65">
      <x:formula1>"Go,Conditional Go,Hold,Stop,N/A"</x:formula1>
    </x:dataValidation>
    <x:dataValidation type="list" sqref="I11:I65">
      <x:formula1>"High,Medium,Low"</x:formula1>
    </x:dataValidation>
    <x:dataValidation type="list" sqref="O11:O65">
      <x:formula1>"Not Started,Planned,Open,In Progress,Blocked,Completed,Closed"</x:formula1>
    </x:dataValidation>
    <x:dataValidation type="list" sqref="R11:R6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10b1fcb92244da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2" hidden="0" customWidth="1"/>
    <x:col min="5" max="5" width="18" hidden="0" customWidth="1"/>
  </x:cols>
  <x:sheetData>
    <x:row r="1" ht="34" customHeight="1">
      <x:c r="A1" s="193" t="str">
        <x:v>Innovation Opportunity Evaluation Dashboard</x:v>
      </x:c>
      <x:c r="B1" s="193"/>
      <x:c r="C1" s="193"/>
      <x:c r="D1" s="193"/>
      <x:c r="E1" s="193"/>
      <x:c r="F1" s="193"/>
      <x:c r="G1" s="193"/>
      <x:c r="H1" s="193"/>
      <x:c r="I1" s="193"/>
      <x:c r="J1" s="193"/>
      <x:c r="K1" s="193"/>
      <x:c r="L1" s="193"/>
      <x:c r="M1" s="193"/>
      <x:c r="N1" s="193"/>
    </x:row>
    <x:row r="3">
      <x:c r="A3" s="251" t="str">
        <x:v>Document Code</x:v>
      </x:c>
      <x:c r="B3" s="216" t="str">
        <x:v>INMS-RPT-006</x:v>
      </x:c>
      <x:c r="C3" s="255" t="str">
        <x:v>Version</x:v>
      </x:c>
      <x:c r="D3" s="216" t="str">
        <x:v>1.0</x:v>
      </x:c>
      <x:c r="E3" s="255" t="str">
        <x:v>Classification</x:v>
      </x:c>
      <x:c r="F3" s="217" t="str">
        <x:v>INTERNAL</x:v>
      </x:c>
    </x:row>
    <x:row r="4">
      <x:c r="A4" s="259" t="str">
        <x:v>Applicable Standard</x:v>
      </x:c>
      <x:c r="B4" s="219" t="str">
        <x:v>ISO 56001:2024</x:v>
      </x:c>
      <x:c r="C4" s="263" t="str">
        <x:v>Effective Date</x:v>
      </x:c>
      <x:c r="D4" s="219" t="str">
        <x:v>2026-09-19</x:v>
      </x:c>
      <x:c r="E4" s="263" t="str">
        <x:v>Document Owner</x:v>
      </x:c>
      <x:c r="F4" s="220" t="str">
        <x:v>[DOCUMENT OWNER]</x:v>
      </x:c>
    </x:row>
    <x:row r="5">
      <x:c r="A5" s="267" t="str">
        <x:v>Website</x:v>
      </x:c>
      <x:c r="B5" s="222" t="str">
        <x:v>www.iso-toolkits.org</x:v>
      </x:c>
      <x:c r="C5" s="271" t="str">
        <x:v>Email</x:v>
      </x:c>
      <x:c r="D5" s="222" t="str">
        <x:v>info@iso-toolkits.org</x:v>
      </x:c>
      <x:c r="E5" s="271" t="str">
        <x:v>Organization</x:v>
      </x:c>
      <x:c r="F5" s="223" t="str">
        <x:v>[ORGANIZATION NAME]</x:v>
      </x:c>
    </x:row>
    <x:row r="7">
      <x:c r="A7" s="280" t="str">
        <x:v>[Note] KPI cards use Actual Data only. The chart displays Example Data until at least one Actual Data opportunity is entered.</x:v>
      </x:c>
      <x:c r="B7" s="281"/>
      <x:c r="C7" s="281"/>
      <x:c r="D7" s="281"/>
      <x:c r="E7" s="281"/>
      <x:c r="F7" s="281"/>
      <x:c r="G7" s="281"/>
      <x:c r="H7" s="281"/>
      <x:c r="I7" s="281"/>
      <x:c r="J7" s="281"/>
      <x:c r="K7" s="281"/>
      <x:c r="L7" s="281"/>
      <x:c r="M7" s="281"/>
      <x:c r="N7" s="282"/>
    </x:row>
    <x:row r="9">
      <x:c r="A9" s="166" t="str">
        <x:v>KPI</x:v>
      </x:c>
      <x:c r="B9" s="167" t="str">
        <x:v>Value</x:v>
      </x:c>
      <x:c r="D9" s="166" t="str">
        <x:v>Chart Control</x:v>
      </x:c>
      <x:c r="E9" s="167" t="str">
        <x:v>Value</x:v>
      </x:c>
    </x:row>
    <x:row r="10">
      <x:c r="A10" s="36" t="str">
        <x:v>Actual Opportunities</x:v>
      </x:c>
      <x:c r="B10" s="37" t="n">
        <x:f>COUNTIF('Opportunity Register'!$R$11:$R$65,"Actual Data")</x:f>
        <x:v>0</x:v>
      </x:c>
      <x:c r="D10" s="36" t="str">
        <x:v>Chart Data Mode</x:v>
      </x:c>
      <x:c r="E10" s="37" t="str">
        <x:f>IF(COUNTIF('Opportunity Register'!$R$11:$R$65,"Actual Data")&gt;0,"Actual Data","Illustrative Data")</x:f>
        <x:v>Illustrative Data</x:v>
      </x:c>
    </x:row>
    <x:row r="11">
      <x:c r="A11" s="36" t="str">
        <x:v>Go</x:v>
      </x:c>
      <x:c r="B11" s="37" t="n">
        <x:f>COUNTIFS('Opportunity Register'!$R$11:$R$65,"Actual Data",'Opportunity Register'!$H$11:$H$65,"Go")</x:f>
        <x:v>0</x:v>
      </x:c>
      <x:c r="D11" s="38" t="str">
        <x:v>Chart Source Type</x:v>
      </x:c>
      <x:c r="E11" s="39" t="str">
        <x:f>IF(COUNTIF('Opportunity Register'!$R$11:$R$65,"Actual Data")&gt;0,"Actual Data","Example Data")</x:f>
        <x:v>Example Data</x:v>
      </x:c>
    </x:row>
    <x:row r="12">
      <x:c r="A12" s="36" t="str">
        <x:v>Conditional Go</x:v>
      </x:c>
      <x:c r="B12" s="37" t="n">
        <x:f>COUNTIFS('Opportunity Register'!$R$11:$R$65,"Actual Data",'Opportunity Register'!$H$11:$H$65,"Conditional Go")</x:f>
        <x:v>0</x:v>
      </x:c>
    </x:row>
    <x:row r="13">
      <x:c r="A13" s="36" t="str">
        <x:v>Hold</x:v>
      </x:c>
      <x:c r="B13" s="37" t="n">
        <x:f>COUNTIFS('Opportunity Register'!$R$11:$R$65,"Actual Data",'Opportunity Register'!$H$11:$H$65,"Hold")</x:f>
        <x:v>0</x:v>
      </x:c>
    </x:row>
    <x:row r="14">
      <x:c r="A14" s="36" t="str">
        <x:v>Stop</x:v>
      </x:c>
      <x:c r="B14" s="37" t="n">
        <x:f>COUNTIFS('Opportunity Register'!$R$11:$R$65,"Actual Data",'Opportunity Register'!$H$11:$H$65,"Stop")</x:f>
        <x:v>0</x:v>
      </x:c>
      <x:c r="D14" s="166" t="str">
        <x:v>Decision</x:v>
      </x:c>
      <x:c r="E14" s="167" t="str">
        <x:v>Count</x:v>
      </x:c>
    </x:row>
    <x:row r="15">
      <x:c r="A15" s="36" t="str">
        <x:v>High Priority Active</x:v>
      </x:c>
      <x:c r="B15" s="37" t="n">
        <x:f>COUNTIFS('Opportunity Register'!$R$11:$R$65,"Actual Data",'Opportunity Register'!$I$11:$I$65,"High",'Opportunity Register'!$O$11:$O$65,"&lt;&gt;Completed",'Opportunity Register'!$O$11:$O$65,"&lt;&gt;Closed")</x:f>
        <x:v>0</x:v>
      </x:c>
      <x:c r="D15" s="113" t="str">
        <x:v>Go</x:v>
      </x:c>
      <x:c r="E15" s="114" t="n">
        <x:f>COUNTIFS('Opportunity Register'!$R$11:$R$65,$E$11,'Opportunity Register'!$H$11:$H$65,D15)</x:f>
        <x:v>2</x:v>
      </x:c>
    </x:row>
    <x:row r="16">
      <x:c r="A16" s="36" t="str">
        <x:v>Average Opportunity Score</x:v>
      </x:c>
      <x:c r="B16" s="322" t="n">
        <x:f>IF(B10=0,0,SUMIFS('Opportunity Register'!$G$11:$G$65,'Opportunity Register'!$R$11:$R$65,"Actual Data")/B10)</x:f>
        <x:v>0</x:v>
      </x:c>
      <x:c r="D16" s="113" t="str">
        <x:v>Conditional Go</x:v>
      </x:c>
      <x:c r="E16" s="114" t="n">
        <x:f>COUNTIFS('Opportunity Register'!$R$11:$R$65,$E$11,'Opportunity Register'!$H$11:$H$65,D16)</x:f>
        <x:v>1</x:v>
      </x:c>
    </x:row>
    <x:row r="17">
      <x:c r="A17" s="38" t="str">
        <x:v>Active Opportunities</x:v>
      </x:c>
      <x:c r="B17" s="39" t="n">
        <x:f>COUNTIFS('Opportunity Register'!$R$11:$R$65,"Actual Data",'Opportunity Register'!$O$11:$O$65,"&lt;&gt;Completed",'Opportunity Register'!$O$11:$O$65,"&lt;&gt;Closed")</x:f>
        <x:v>0</x:v>
      </x:c>
      <x:c r="D17" s="113" t="str">
        <x:v>Hold</x:v>
      </x:c>
      <x:c r="E17" s="114" t="n">
        <x:f>COUNTIFS('Opportunity Register'!$R$11:$R$65,$E$11,'Opportunity Register'!$H$11:$H$65,D17)</x:f>
        <x:v>1</x:v>
      </x:c>
    </x:row>
    <x:row r="18">
      <x:c r="D18" s="115" t="str">
        <x:v>Stop</x:v>
      </x:c>
      <x:c r="E18" s="116" t="n">
        <x:f>COUNTIFS('Opportunity Register'!$R$11:$R$65,$E$11,'Opportunity Register'!$H$11:$H$65,D18)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83b45fe581f842c2"/>
</x:worksheet>
</file>