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b3aa49a9d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b0330259ad7f471b"/>
    <x:sheet xmlns:r="http://schemas.openxmlformats.org/officeDocument/2006/relationships" name="Reference Data" sheetId="2" r:id="R4483c967788e4970"/>
    <x:sheet xmlns:r="http://schemas.openxmlformats.org/officeDocument/2006/relationships" name="Gap Analysis" sheetId="3" r:id="R5a2cfd2037cb441d"/>
    <x:sheet xmlns:r="http://schemas.openxmlformats.org/officeDocument/2006/relationships" name="Dashboard" sheetId="4" r:id="Rcb9dbafc89dc4c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10">
    <x:font>
      <x:sz val="11"/>
      <x:name val="Carlito"/>
    </x:font>
    <x:font>
      <x:b/>
      <x:sz val="19"/>
      <x:color rgb="FF1F4E79"/>
      <x:name val="Cambria"/>
    </x:font>
    <x:font>
      <x:sz val="10"/>
      <x:color rgb="FF000000"/>
      <x:name val="Cambria"/>
    </x:font>
    <x:font>
      <x:b/>
      <x:sz val="11"/>
      <x:color rgb="FF000000"/>
      <x:name val="Cambria"/>
    </x:font>
    <x:font>
      <x:b/>
      <x:sz val="10"/>
      <x:color rgb="FF1F4E79"/>
      <x:name val="Cambria"/>
    </x:font>
    <x:font>
      <x:i/>
      <x:sz val="9"/>
      <x:color rgb="FFC00000"/>
      <x:name val="Cambria"/>
    </x:font>
    <x:font>
      <x:sz val="9"/>
      <x:color rgb="FF000000"/>
      <x:name val="Cambria"/>
    </x:font>
    <x:font>
      <x:b/>
      <x:sz val="18"/>
      <x:color rgb="FF1F4E79"/>
      <x:name val="Cambria"/>
    </x:font>
    <x:font>
      <x:b/>
      <x:sz val="9"/>
      <x:color rgb="FF000000"/>
      <x:name val="Cambria"/>
    </x:font>
    <x:font>
      <x:b/>
      <x:sz val="20"/>
      <x:color rgb="FF1F4E79"/>
      <x:name val="Cambria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EAF7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</x:fills>
  <x:borders count="60">
    <x:border/>
    <x:border/>
    <x:border>
      <x:bottom style="thin">
        <x:color rgb="FF1F4E79"/>
      </x:bottom>
    </x:border>
    <x:border>
      <x:bottom style="thin">
        <x:color rgb="FF1F4E7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bottom style="hair">
        <x:color rgb="FFD9D9D9"/>
      </x:bottom>
    </x:border>
    <x:border>
      <x:bottom style="hair">
        <x:color rgb="FFD9D9D9"/>
      </x:bottom>
    </x:border>
  </x:borders>
  <x:cellStyleXfs count="1">
    <x:xf numFmtId="0" fontId="0" fillId="0" borderId="0"/>
  </x:cellStyleXfs>
  <x:cellXfs count="3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left" wrapText="1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3" xfId="0" applyNumberFormat="1" applyFont="1" applyFill="1" applyBorder="1"/>
    <x:xf numFmtId="0" fontId="3" fillId="3" borderId="3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horizontal="left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4" borderId="4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horizontal="center" vertical="top" wrapText="1"/>
    </x:xf>
    <x:xf numFmtId="0" fontId="4" fillId="4" borderId="6" xfId="0" applyNumberFormat="1" applyFont="1" applyFill="1" applyBorder="1" applyAlignment="1">
      <x:alignment horizontal="center" vertical="top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4" fillId="4" borderId="6" xfId="0" applyNumberFormat="1" applyFont="1" applyFill="1" applyBorder="1" applyAlignment="1">
      <x:alignment horizontal="center" vertical="center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horizontal="center" vertical="top" wrapText="1"/>
    </x:xf>
    <x:xf numFmtId="0" fontId="4" fillId="4" borderId="10" xfId="0" applyNumberFormat="1" applyFont="1" applyFill="1" applyBorder="1" applyAlignment="1">
      <x:alignment horizontal="center" vertical="top" wrapText="1"/>
    </x:xf>
    <x:xf numFmtId="0" fontId="4" fillId="4" borderId="8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2" xfId="0" applyNumberFormat="1" applyFont="1" applyFill="1" applyBorder="1"/>
    <x:xf numFmtId="0" fontId="5" fillId="5" borderId="13" xfId="0" applyNumberFormat="1" applyFont="1" applyFill="1" applyBorder="1"/>
    <x:xf numFmtId="0" fontId="5" fillId="5" borderId="14" xfId="0" applyNumberFormat="1" applyFont="1" applyFill="1" applyBorder="1"/>
    <x:xf numFmtId="0" fontId="5" fillId="5" borderId="15" xfId="0" applyNumberFormat="1" applyFont="1" applyFill="1" applyBorder="1"/>
    <x:xf numFmtId="0" fontId="5" fillId="5" borderId="16" xfId="0" applyNumberFormat="1" applyFont="1" applyFill="1" applyBorder="1"/>
    <x:xf numFmtId="0" fontId="5" fillId="5" borderId="17" xfId="0" applyNumberFormat="1" applyFont="1" applyFill="1" applyBorder="1"/>
    <x:xf numFmtId="0" fontId="5" fillId="5" borderId="12" xfId="0" applyNumberFormat="1" applyFont="1" applyFill="1" applyBorder="1" applyAlignment="1">
      <x:alignment wrapText="1"/>
    </x:xf>
    <x:xf numFmtId="0" fontId="5" fillId="5" borderId="13" xfId="0" applyNumberFormat="1" applyFont="1" applyFill="1" applyBorder="1" applyAlignment="1">
      <x:alignment wrapText="1"/>
    </x:xf>
    <x:xf numFmtId="0" fontId="5" fillId="5" borderId="14" xfId="0" applyNumberFormat="1" applyFont="1" applyFill="1" applyBorder="1" applyAlignment="1">
      <x:alignment wrapText="1"/>
    </x:xf>
    <x:xf numFmtId="0" fontId="5" fillId="5" borderId="15" xfId="0" applyNumberFormat="1" applyFont="1" applyFill="1" applyBorder="1" applyAlignment="1">
      <x:alignment wrapText="1"/>
    </x:xf>
    <x:xf numFmtId="0" fontId="5" fillId="5" borderId="16" xfId="0" applyNumberFormat="1" applyFont="1" applyFill="1" applyBorder="1" applyAlignment="1">
      <x:alignment wrapText="1"/>
    </x:xf>
    <x:xf numFmtId="0" fontId="5" fillId="5" borderId="17" xfId="0" applyNumberFormat="1" applyFont="1" applyFill="1" applyBorder="1" applyAlignment="1">
      <x:alignment wrapText="1"/>
    </x:xf>
    <x:xf numFmtId="0" fontId="5" fillId="5" borderId="12" xfId="0" applyNumberFormat="1" applyFont="1" applyFill="1" applyBorder="1" applyAlignment="1">
      <x:alignment vertical="center" wrapText="1"/>
    </x:xf>
    <x:xf numFmtId="0" fontId="5" fillId="5" borderId="13" xfId="0" applyNumberFormat="1" applyFont="1" applyFill="1" applyBorder="1" applyAlignment="1">
      <x:alignment vertical="center" wrapText="1"/>
    </x:xf>
    <x:xf numFmtId="0" fontId="5" fillId="5" borderId="14" xfId="0" applyNumberFormat="1" applyFont="1" applyFill="1" applyBorder="1" applyAlignment="1">
      <x:alignment vertical="center" wrapText="1"/>
    </x:xf>
    <x:xf numFmtId="0" fontId="5" fillId="5" borderId="15" xfId="0" applyNumberFormat="1" applyFont="1" applyFill="1" applyBorder="1" applyAlignment="1">
      <x:alignment vertical="center" wrapText="1"/>
    </x:xf>
    <x:xf numFmtId="0" fontId="5" fillId="5" borderId="16" xfId="0" applyNumberFormat="1" applyFont="1" applyFill="1" applyBorder="1" applyAlignment="1">
      <x:alignment vertical="center" wrapText="1"/>
    </x:xf>
    <x:xf numFmtId="0" fontId="5" fillId="5" borderId="17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8" xfId="0" applyNumberFormat="1" applyFont="1" applyFill="1" applyBorder="1"/>
    <x:xf numFmtId="0" fontId="5" fillId="5" borderId="19" xfId="0" applyNumberFormat="1" applyFont="1" applyFill="1" applyBorder="1"/>
    <x:xf numFmtId="0" fontId="5" fillId="5" borderId="20" xfId="0" applyNumberFormat="1" applyFont="1" applyFill="1" applyBorder="1"/>
    <x:xf numFmtId="0" fontId="5" fillId="5" borderId="21" xfId="0" applyNumberFormat="1" applyFont="1" applyFill="1" applyBorder="1"/>
    <x:xf numFmtId="0" fontId="5" fillId="5" borderId="22" xfId="0" applyNumberFormat="1" applyFont="1" applyFill="1" applyBorder="1"/>
    <x:xf numFmtId="0" fontId="5" fillId="5" borderId="23" xfId="0" applyNumberFormat="1" applyFont="1" applyFill="1" applyBorder="1"/>
    <x:xf numFmtId="0" fontId="5" fillId="5" borderId="18" xfId="0" applyNumberFormat="1" applyFont="1" applyFill="1" applyBorder="1" applyAlignment="1">
      <x:alignment wrapText="1"/>
    </x:xf>
    <x:xf numFmtId="0" fontId="5" fillId="5" borderId="19" xfId="0" applyNumberFormat="1" applyFont="1" applyFill="1" applyBorder="1" applyAlignment="1">
      <x:alignment wrapText="1"/>
    </x:xf>
    <x:xf numFmtId="0" fontId="5" fillId="5" borderId="20" xfId="0" applyNumberFormat="1" applyFont="1" applyFill="1" applyBorder="1" applyAlignment="1">
      <x:alignment wrapText="1"/>
    </x:xf>
    <x:xf numFmtId="0" fontId="5" fillId="5" borderId="21" xfId="0" applyNumberFormat="1" applyFont="1" applyFill="1" applyBorder="1" applyAlignment="1">
      <x:alignment wrapText="1"/>
    </x:xf>
    <x:xf numFmtId="0" fontId="5" fillId="5" borderId="22" xfId="0" applyNumberFormat="1" applyFont="1" applyFill="1" applyBorder="1" applyAlignment="1">
      <x:alignment wrapText="1"/>
    </x:xf>
    <x:xf numFmtId="0" fontId="5" fillId="5" borderId="23" xfId="0" applyNumberFormat="1" applyFont="1" applyFill="1" applyBorder="1" applyAlignment="1">
      <x:alignment wrapText="1"/>
    </x:xf>
    <x:xf numFmtId="0" fontId="5" fillId="5" borderId="18" xfId="0" applyNumberFormat="1" applyFont="1" applyFill="1" applyBorder="1" applyAlignment="1">
      <x:alignment vertical="center" wrapText="1"/>
    </x:xf>
    <x:xf numFmtId="0" fontId="5" fillId="5" borderId="19" xfId="0" applyNumberFormat="1" applyFont="1" applyFill="1" applyBorder="1" applyAlignment="1">
      <x:alignment vertical="center" wrapText="1"/>
    </x:xf>
    <x:xf numFmtId="0" fontId="5" fillId="5" borderId="20" xfId="0" applyNumberFormat="1" applyFont="1" applyFill="1" applyBorder="1" applyAlignment="1">
      <x:alignment vertical="center" wrapText="1"/>
    </x:xf>
    <x:xf numFmtId="0" fontId="5" fillId="5" borderId="21" xfId="0" applyNumberFormat="1" applyFont="1" applyFill="1" applyBorder="1" applyAlignment="1">
      <x:alignment vertical="center" wrapText="1"/>
    </x:xf>
    <x:xf numFmtId="0" fontId="5" fillId="5" borderId="22" xfId="0" applyNumberFormat="1" applyFont="1" applyFill="1" applyBorder="1" applyAlignment="1">
      <x:alignment vertical="center" wrapText="1"/>
    </x:xf>
    <x:xf numFmtId="0" fontId="5" fillId="5" borderId="2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10" xfId="0" applyNumberFormat="1" applyFont="1" applyFill="1" applyBorder="1" applyAlignment="1">
      <x:alignment wrapText="1"/>
    </x:xf>
    <x:xf numFmtId="0" fontId="6" fillId="0" borderId="11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left" wrapText="1"/>
    </x:xf>
    <x:xf numFmtId="0" fontId="7" fillId="2" borderId="0" xfId="0" applyNumberFormat="1" applyFont="1" applyFill="1" applyBorder="1" applyAlignment="1">
      <x:alignment horizontal="left" vertical="center" wrapText="1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horizontal="left" wrapText="1"/>
    </x:xf>
    <x:xf numFmtId="0" fontId="7" fillId="2" borderId="1" xfId="0" applyNumberFormat="1" applyFont="1" applyFill="1" applyBorder="1" applyAlignment="1">
      <x:alignment horizontal="left" vertical="center" wrapText="1"/>
    </x:xf>
    <x:xf numFmtId="0" fontId="8" fillId="3" borderId="0" xfId="0" applyNumberFormat="1" applyFont="1" applyFill="1" applyBorder="1"/>
    <x:xf numFmtId="0" fontId="8" fillId="3" borderId="24" xfId="0" applyNumberFormat="1" applyFont="1" applyFill="1" applyBorder="1"/>
    <x:xf numFmtId="0" fontId="8" fillId="3" borderId="24" xfId="0" applyNumberFormat="1" applyFont="1" applyFill="1" applyBorder="1" applyAlignment="1">
      <x:alignment wrapText="1"/>
    </x:xf>
    <x:xf numFmtId="0" fontId="8" fillId="3" borderId="24" xfId="0" applyNumberFormat="1" applyFont="1" applyFill="1" applyBorder="1" applyAlignment="1">
      <x:alignment horizontal="center" wrapText="1"/>
    </x:xf>
    <x:xf numFmtId="0" fontId="8" fillId="3" borderId="24" xfId="0" applyNumberFormat="1" applyFont="1" applyFill="1" applyBorder="1" applyAlignment="1">
      <x:alignment horizontal="center" vertical="center" wrapText="1"/>
    </x:xf>
    <x:xf numFmtId="0" fontId="8" fillId="3" borderId="1" xfId="0" applyNumberFormat="1" applyFont="1" applyFill="1" applyBorder="1"/>
    <x:xf numFmtId="0" fontId="8" fillId="3" borderId="25" xfId="0" applyNumberFormat="1" applyFont="1" applyFill="1" applyBorder="1"/>
    <x:xf numFmtId="0" fontId="8" fillId="3" borderId="25" xfId="0" applyNumberFormat="1" applyFont="1" applyFill="1" applyBorder="1" applyAlignment="1">
      <x:alignment wrapText="1"/>
    </x:xf>
    <x:xf numFmtId="0" fontId="8" fillId="3" borderId="25" xfId="0" applyNumberFormat="1" applyFont="1" applyFill="1" applyBorder="1" applyAlignment="1">
      <x:alignment horizontal="center" wrapText="1"/>
    </x:xf>
    <x:xf numFmtId="0" fontId="8" fillId="3" borderId="25" xfId="0" applyNumberFormat="1" applyFont="1" applyFill="1" applyBorder="1" applyAlignment="1">
      <x:alignment horizontal="center" vertical="center" wrapText="1"/>
    </x:xf>
    <x:xf numFmtId="0" fontId="6" fillId="0" borderId="26" xfId="0" applyNumberFormat="1" applyFont="1" applyFill="1" applyBorder="1"/>
    <x:xf numFmtId="0" fontId="6" fillId="0" borderId="27" xfId="0" applyNumberFormat="1" applyFont="1" applyFill="1" applyBorder="1"/>
    <x:xf numFmtId="0" fontId="6" fillId="0" borderId="26" xfId="0" applyNumberFormat="1" applyFont="1" applyFill="1" applyBorder="1" applyAlignment="1">
      <x:alignment wrapText="1"/>
    </x:xf>
    <x:xf numFmtId="0" fontId="6" fillId="0" borderId="27" xfId="0" applyNumberFormat="1" applyFont="1" applyFill="1" applyBorder="1" applyAlignment="1">
      <x:alignment wrapText="1"/>
    </x:xf>
    <x:xf numFmtId="0" fontId="6" fillId="0" borderId="26" xfId="0" applyNumberFormat="1" applyFont="1" applyFill="1" applyBorder="1" applyAlignment="1">
      <x:alignment vertical="top" wrapText="1"/>
    </x:xf>
    <x:xf numFmtId="0" fontId="6" fillId="0" borderId="27" xfId="0" applyNumberFormat="1" applyFont="1" applyFill="1" applyBorder="1" applyAlignment="1">
      <x:alignment vertical="top" wrapText="1"/>
    </x:xf>
    <x:xf numFmtId="0" fontId="6" fillId="0" borderId="28" xfId="0" applyNumberFormat="1" applyFont="1" applyFill="1" applyBorder="1"/>
    <x:xf numFmtId="0" fontId="6" fillId="0" borderId="29" xfId="0" applyNumberFormat="1" applyFont="1" applyFill="1" applyBorder="1"/>
    <x:xf numFmtId="0" fontId="6" fillId="0" borderId="28" xfId="0" applyNumberFormat="1" applyFont="1" applyFill="1" applyBorder="1" applyAlignment="1">
      <x:alignment wrapText="1"/>
    </x:xf>
    <x:xf numFmtId="0" fontId="6" fillId="0" borderId="29" xfId="0" applyNumberFormat="1" applyFont="1" applyFill="1" applyBorder="1" applyAlignment="1">
      <x:alignment wrapText="1"/>
    </x:xf>
    <x:xf numFmtId="0" fontId="6" fillId="0" borderId="28" xfId="0" applyNumberFormat="1" applyFont="1" applyFill="1" applyBorder="1" applyAlignment="1">
      <x:alignment vertical="top" wrapText="1"/>
    </x:xf>
    <x:xf numFmtId="0" fontId="6" fillId="0" borderId="29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left" wrapText="1"/>
    </x:xf>
    <x:xf numFmtId="0" fontId="9" fillId="2" borderId="0" xfId="0" applyNumberFormat="1" applyFont="1" applyFill="1" applyBorder="1" applyAlignment="1">
      <x:alignment horizontal="left"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left" wrapText="1"/>
    </x:xf>
    <x:xf numFmtId="0" fontId="9" fillId="2" borderId="1" xfId="0" applyNumberFormat="1" applyFont="1" applyFill="1" applyBorder="1" applyAlignment="1">
      <x:alignment horizontal="left" vertical="center" wrapText="1"/>
    </x:xf>
    <x:xf numFmtId="0" fontId="6" fillId="0" borderId="30" xfId="0" applyNumberFormat="1" applyFont="1" applyFill="1" applyBorder="1"/>
    <x:xf numFmtId="0" fontId="6" fillId="0" borderId="31" xfId="0" applyNumberFormat="1" applyFont="1" applyFill="1" applyBorder="1"/>
    <x:xf numFmtId="0" fontId="6" fillId="0" borderId="32" xfId="0" applyNumberFormat="1" applyFont="1" applyFill="1" applyBorder="1"/>
    <x:xf numFmtId="0" fontId="6" fillId="0" borderId="33" xfId="0" applyNumberFormat="1" applyFont="1" applyFill="1" applyBorder="1"/>
    <x:xf numFmtId="0" fontId="6" fillId="0" borderId="34" xfId="0" applyNumberFormat="1" applyFont="1" applyFill="1" applyBorder="1"/>
    <x:xf numFmtId="0" fontId="6" fillId="0" borderId="35" xfId="0" applyNumberFormat="1" applyFont="1" applyFill="1" applyBorder="1"/>
    <x:xf numFmtId="0" fontId="6" fillId="0" borderId="36" xfId="0" applyNumberFormat="1" applyFont="1" applyFill="1" applyBorder="1"/>
    <x:xf numFmtId="0" fontId="6" fillId="0" borderId="37" xfId="0" applyNumberFormat="1" applyFont="1" applyFill="1" applyBorder="1"/>
    <x:xf numFmtId="0" fontId="6" fillId="0" borderId="30" xfId="0" applyNumberFormat="1" applyFont="1" applyFill="1" applyBorder="1" applyAlignment="1">
      <x:alignment wrapText="1"/>
    </x:xf>
    <x:xf numFmtId="0" fontId="6" fillId="0" borderId="31" xfId="0" applyNumberFormat="1" applyFont="1" applyFill="1" applyBorder="1" applyAlignment="1">
      <x:alignment wrapText="1"/>
    </x:xf>
    <x:xf numFmtId="0" fontId="6" fillId="0" borderId="32" xfId="0" applyNumberFormat="1" applyFont="1" applyFill="1" applyBorder="1" applyAlignment="1">
      <x:alignment wrapText="1"/>
    </x:xf>
    <x:xf numFmtId="0" fontId="6" fillId="0" borderId="33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34" xfId="0" applyNumberFormat="1" applyFont="1" applyFill="1" applyBorder="1" applyAlignment="1">
      <x:alignment wrapText="1"/>
    </x:xf>
    <x:xf numFmtId="0" fontId="6" fillId="0" borderId="35" xfId="0" applyNumberFormat="1" applyFont="1" applyFill="1" applyBorder="1" applyAlignment="1">
      <x:alignment wrapText="1"/>
    </x:xf>
    <x:xf numFmtId="0" fontId="6" fillId="0" borderId="36" xfId="0" applyNumberFormat="1" applyFont="1" applyFill="1" applyBorder="1" applyAlignment="1">
      <x:alignment wrapText="1"/>
    </x:xf>
    <x:xf numFmtId="0" fontId="6" fillId="0" borderId="37" xfId="0" applyNumberFormat="1" applyFont="1" applyFill="1" applyBorder="1" applyAlignment="1">
      <x:alignment wrapText="1"/>
    </x:xf>
    <x:xf numFmtId="0" fontId="6" fillId="0" borderId="30" xfId="0" applyNumberFormat="1" applyFont="1" applyFill="1" applyBorder="1" applyAlignment="1">
      <x:alignment vertical="center" wrapText="1"/>
    </x:xf>
    <x:xf numFmtId="0" fontId="6" fillId="0" borderId="31" xfId="0" applyNumberFormat="1" applyFont="1" applyFill="1" applyBorder="1" applyAlignment="1">
      <x:alignment vertical="center" wrapText="1"/>
    </x:xf>
    <x:xf numFmtId="0" fontId="6" fillId="0" borderId="32" xfId="0" applyNumberFormat="1" applyFont="1" applyFill="1" applyBorder="1" applyAlignment="1">
      <x:alignment vertical="center" wrapText="1"/>
    </x:xf>
    <x:xf numFmtId="0" fontId="6" fillId="0" borderId="3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34" xfId="0" applyNumberFormat="1" applyFont="1" applyFill="1" applyBorder="1" applyAlignment="1">
      <x:alignment vertical="center" wrapText="1"/>
    </x:xf>
    <x:xf numFmtId="0" fontId="6" fillId="0" borderId="35" xfId="0" applyNumberFormat="1" applyFont="1" applyFill="1" applyBorder="1" applyAlignment="1">
      <x:alignment vertical="center" wrapText="1"/>
    </x:xf>
    <x:xf numFmtId="0" fontId="6" fillId="0" borderId="36" xfId="0" applyNumberFormat="1" applyFont="1" applyFill="1" applyBorder="1" applyAlignment="1">
      <x:alignment vertical="center" wrapText="1"/>
    </x:xf>
    <x:xf numFmtId="0" fontId="6" fillId="0" borderId="37" xfId="0" applyNumberFormat="1" applyFont="1" applyFill="1" applyBorder="1" applyAlignment="1">
      <x:alignment vertical="center" wrapText="1"/>
    </x:xf>
    <x:xf numFmtId="0" fontId="6" fillId="0" borderId="38" xfId="0" applyNumberFormat="1" applyFont="1" applyFill="1" applyBorder="1"/>
    <x:xf numFmtId="0" fontId="6" fillId="0" borderId="39" xfId="0" applyNumberFormat="1" applyFont="1" applyFill="1" applyBorder="1"/>
    <x:xf numFmtId="0" fontId="6" fillId="0" borderId="40" xfId="0" applyNumberFormat="1" applyFont="1" applyFill="1" applyBorder="1"/>
    <x:xf numFmtId="0" fontId="6" fillId="0" borderId="41" xfId="0" applyNumberFormat="1" applyFont="1" applyFill="1" applyBorder="1"/>
    <x:xf numFmtId="0" fontId="6" fillId="0" borderId="42" xfId="0" applyNumberFormat="1" applyFont="1" applyFill="1" applyBorder="1"/>
    <x:xf numFmtId="0" fontId="6" fillId="0" borderId="43" xfId="0" applyNumberFormat="1" applyFont="1" applyFill="1" applyBorder="1"/>
    <x:xf numFmtId="0" fontId="6" fillId="0" borderId="44" xfId="0" applyNumberFormat="1" applyFont="1" applyFill="1" applyBorder="1"/>
    <x:xf numFmtId="0" fontId="6" fillId="0" borderId="45" xfId="0" applyNumberFormat="1" applyFont="1" applyFill="1" applyBorder="1"/>
    <x:xf numFmtId="0" fontId="6" fillId="0" borderId="38" xfId="0" applyNumberFormat="1" applyFont="1" applyFill="1" applyBorder="1" applyAlignment="1">
      <x:alignment wrapText="1"/>
    </x:xf>
    <x:xf numFmtId="0" fontId="6" fillId="0" borderId="39" xfId="0" applyNumberFormat="1" applyFont="1" applyFill="1" applyBorder="1" applyAlignment="1">
      <x:alignment wrapText="1"/>
    </x:xf>
    <x:xf numFmtId="0" fontId="6" fillId="0" borderId="40" xfId="0" applyNumberFormat="1" applyFont="1" applyFill="1" applyBorder="1" applyAlignment="1">
      <x:alignment wrapText="1"/>
    </x:xf>
    <x:xf numFmtId="0" fontId="6" fillId="0" borderId="4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6" fillId="0" borderId="42" xfId="0" applyNumberFormat="1" applyFont="1" applyFill="1" applyBorder="1" applyAlignment="1">
      <x:alignment wrapText="1"/>
    </x:xf>
    <x:xf numFmtId="0" fontId="6" fillId="0" borderId="43" xfId="0" applyNumberFormat="1" applyFont="1" applyFill="1" applyBorder="1" applyAlignment="1">
      <x:alignment wrapText="1"/>
    </x:xf>
    <x:xf numFmtId="0" fontId="6" fillId="0" borderId="44" xfId="0" applyNumberFormat="1" applyFont="1" applyFill="1" applyBorder="1" applyAlignment="1">
      <x:alignment wrapText="1"/>
    </x:xf>
    <x:xf numFmtId="0" fontId="6" fillId="0" borderId="45" xfId="0" applyNumberFormat="1" applyFont="1" applyFill="1" applyBorder="1" applyAlignment="1">
      <x:alignment wrapText="1"/>
    </x:xf>
    <x:xf numFmtId="0" fontId="6" fillId="0" borderId="38" xfId="0" applyNumberFormat="1" applyFont="1" applyFill="1" applyBorder="1" applyAlignment="1">
      <x:alignment vertical="center" wrapText="1"/>
    </x:xf>
    <x:xf numFmtId="0" fontId="6" fillId="0" borderId="39" xfId="0" applyNumberFormat="1" applyFont="1" applyFill="1" applyBorder="1" applyAlignment="1">
      <x:alignment vertical="center" wrapText="1"/>
    </x:xf>
    <x:xf numFmtId="0" fontId="6" fillId="0" borderId="40" xfId="0" applyNumberFormat="1" applyFont="1" applyFill="1" applyBorder="1" applyAlignment="1">
      <x:alignment vertical="center" wrapText="1"/>
    </x:xf>
    <x:xf numFmtId="0" fontId="6" fillId="0" borderId="4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0" borderId="42" xfId="0" applyNumberFormat="1" applyFont="1" applyFill="1" applyBorder="1" applyAlignment="1">
      <x:alignment vertical="center" wrapText="1"/>
    </x:xf>
    <x:xf numFmtId="0" fontId="6" fillId="0" borderId="43" xfId="0" applyNumberFormat="1" applyFont="1" applyFill="1" applyBorder="1" applyAlignment="1">
      <x:alignment vertical="center" wrapText="1"/>
    </x:xf>
    <x:xf numFmtId="0" fontId="6" fillId="0" borderId="44" xfId="0" applyNumberFormat="1" applyFont="1" applyFill="1" applyBorder="1" applyAlignment="1">
      <x:alignment vertical="center" wrapText="1"/>
    </x:xf>
    <x:xf numFmtId="0" fontId="6" fillId="0" borderId="45" xfId="0" applyNumberFormat="1" applyFont="1" applyFill="1" applyBorder="1" applyAlignment="1">
      <x:alignment vertical="center" wrapText="1"/>
    </x:xf>
    <x:xf numFmtId="0" fontId="6" fillId="4" borderId="30" xfId="0" applyNumberFormat="1" applyFont="1" applyFill="1" applyBorder="1" applyAlignment="1">
      <x:alignment vertical="center" wrapText="1"/>
    </x:xf>
    <x:xf numFmtId="0" fontId="8" fillId="4" borderId="30" xfId="0" applyNumberFormat="1" applyFont="1" applyFill="1" applyBorder="1" applyAlignment="1">
      <x:alignment vertical="center" wrapText="1"/>
    </x:xf>
    <x:xf numFmtId="0" fontId="6" fillId="4" borderId="38" xfId="0" applyNumberFormat="1" applyFont="1" applyFill="1" applyBorder="1" applyAlignment="1">
      <x:alignment vertical="center" wrapText="1"/>
    </x:xf>
    <x:xf numFmtId="0" fontId="8" fillId="4" borderId="38" xfId="0" applyNumberFormat="1" applyFont="1" applyFill="1" applyBorder="1" applyAlignment="1">
      <x:alignment vertical="center" wrapText="1"/>
    </x:xf>
    <x:xf numFmtId="0" fontId="6" fillId="4" borderId="31" xfId="0" applyNumberFormat="1" applyFont="1" applyFill="1" applyBorder="1" applyAlignment="1">
      <x:alignment vertical="center" wrapText="1"/>
    </x:xf>
    <x:xf numFmtId="0" fontId="8" fillId="4" borderId="31" xfId="0" applyNumberFormat="1" applyFont="1" applyFill="1" applyBorder="1" applyAlignment="1">
      <x:alignment vertical="center" wrapText="1"/>
    </x:xf>
    <x:xf numFmtId="0" fontId="6" fillId="4" borderId="39" xfId="0" applyNumberFormat="1" applyFont="1" applyFill="1" applyBorder="1" applyAlignment="1">
      <x:alignment vertical="center" wrapText="1"/>
    </x:xf>
    <x:xf numFmtId="0" fontId="8" fillId="4" borderId="39" xfId="0" applyNumberFormat="1" applyFont="1" applyFill="1" applyBorder="1" applyAlignment="1">
      <x:alignment vertical="center" wrapText="1"/>
    </x:xf>
    <x:xf numFmtId="0" fontId="6" fillId="4" borderId="33" xfId="0" applyNumberFormat="1" applyFont="1" applyFill="1" applyBorder="1" applyAlignment="1">
      <x:alignment vertical="center" wrapText="1"/>
    </x:xf>
    <x:xf numFmtId="0" fontId="8" fillId="4" borderId="33" xfId="0" applyNumberFormat="1" applyFont="1" applyFill="1" applyBorder="1" applyAlignment="1">
      <x:alignment vertical="center" wrapText="1"/>
    </x:xf>
    <x:xf numFmtId="0" fontId="6" fillId="4" borderId="41" xfId="0" applyNumberFormat="1" applyFont="1" applyFill="1" applyBorder="1" applyAlignment="1">
      <x:alignment vertical="center" wrapText="1"/>
    </x:xf>
    <x:xf numFmtId="0" fontId="8" fillId="4" borderId="4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 wrapText="1"/>
    </x:xf>
    <x:xf numFmtId="0" fontId="6" fillId="4" borderId="35" xfId="0" applyNumberFormat="1" applyFont="1" applyFill="1" applyBorder="1" applyAlignment="1">
      <x:alignment vertical="center" wrapText="1"/>
    </x:xf>
    <x:xf numFmtId="0" fontId="8" fillId="4" borderId="35" xfId="0" applyNumberFormat="1" applyFont="1" applyFill="1" applyBorder="1" applyAlignment="1">
      <x:alignment vertical="center" wrapText="1"/>
    </x:xf>
    <x:xf numFmtId="0" fontId="6" fillId="4" borderId="43" xfId="0" applyNumberFormat="1" applyFont="1" applyFill="1" applyBorder="1" applyAlignment="1">
      <x:alignment vertical="center" wrapText="1"/>
    </x:xf>
    <x:xf numFmtId="0" fontId="8" fillId="4" borderId="43" xfId="0" applyNumberFormat="1" applyFont="1" applyFill="1" applyBorder="1" applyAlignment="1">
      <x:alignment vertical="center" wrapText="1"/>
    </x:xf>
    <x:xf numFmtId="0" fontId="6" fillId="4" borderId="36" xfId="0" applyNumberFormat="1" applyFont="1" applyFill="1" applyBorder="1" applyAlignment="1">
      <x:alignment vertical="center" wrapText="1"/>
    </x:xf>
    <x:xf numFmtId="0" fontId="8" fillId="4" borderId="36" xfId="0" applyNumberFormat="1" applyFont="1" applyFill="1" applyBorder="1" applyAlignment="1">
      <x:alignment vertical="center" wrapText="1"/>
    </x:xf>
    <x:xf numFmtId="0" fontId="6" fillId="4" borderId="44" xfId="0" applyNumberFormat="1" applyFont="1" applyFill="1" applyBorder="1" applyAlignment="1">
      <x:alignment vertical="center" wrapText="1"/>
    </x:xf>
    <x:xf numFmtId="0" fontId="8" fillId="4" borderId="44" xfId="0" applyNumberFormat="1" applyFont="1" applyFill="1" applyBorder="1" applyAlignment="1">
      <x:alignment vertical="center" wrapText="1"/>
    </x:xf>
    <x:xf numFmtId="0" fontId="5" fillId="5" borderId="46" xfId="0" applyNumberFormat="1" applyFont="1" applyFill="1" applyBorder="1"/>
    <x:xf numFmtId="0" fontId="5" fillId="5" borderId="47" xfId="0" applyNumberFormat="1" applyFont="1" applyFill="1" applyBorder="1"/>
    <x:xf numFmtId="0" fontId="5" fillId="5" borderId="48" xfId="0" applyNumberFormat="1" applyFont="1" applyFill="1" applyBorder="1"/>
    <x:xf numFmtId="0" fontId="5" fillId="5" borderId="46" xfId="0" applyNumberFormat="1" applyFont="1" applyFill="1" applyBorder="1" applyAlignment="1">
      <x:alignment wrapText="1"/>
    </x:xf>
    <x:xf numFmtId="0" fontId="5" fillId="5" borderId="47" xfId="0" applyNumberFormat="1" applyFont="1" applyFill="1" applyBorder="1" applyAlignment="1">
      <x:alignment wrapText="1"/>
    </x:xf>
    <x:xf numFmtId="0" fontId="5" fillId="5" borderId="48" xfId="0" applyNumberFormat="1" applyFont="1" applyFill="1" applyBorder="1" applyAlignment="1">
      <x:alignment wrapText="1"/>
    </x:xf>
    <x:xf numFmtId="0" fontId="5" fillId="5" borderId="46" xfId="0" applyNumberFormat="1" applyFont="1" applyFill="1" applyBorder="1" applyAlignment="1">
      <x:alignment vertical="center" wrapText="1"/>
    </x:xf>
    <x:xf numFmtId="0" fontId="5" fillId="5" borderId="47" xfId="0" applyNumberFormat="1" applyFont="1" applyFill="1" applyBorder="1" applyAlignment="1">
      <x:alignment vertical="center" wrapText="1"/>
    </x:xf>
    <x:xf numFmtId="0" fontId="5" fillId="5" borderId="48" xfId="0" applyNumberFormat="1" applyFont="1" applyFill="1" applyBorder="1" applyAlignment="1">
      <x:alignment vertical="center" wrapText="1"/>
    </x:xf>
    <x:xf numFmtId="0" fontId="5" fillId="5" borderId="49" xfId="0" applyNumberFormat="1" applyFont="1" applyFill="1" applyBorder="1"/>
    <x:xf numFmtId="0" fontId="5" fillId="5" borderId="50" xfId="0" applyNumberFormat="1" applyFont="1" applyFill="1" applyBorder="1"/>
    <x:xf numFmtId="0" fontId="5" fillId="5" borderId="51" xfId="0" applyNumberFormat="1" applyFont="1" applyFill="1" applyBorder="1"/>
    <x:xf numFmtId="0" fontId="5" fillId="5" borderId="49" xfId="0" applyNumberFormat="1" applyFont="1" applyFill="1" applyBorder="1" applyAlignment="1">
      <x:alignment wrapText="1"/>
    </x:xf>
    <x:xf numFmtId="0" fontId="5" fillId="5" borderId="50" xfId="0" applyNumberFormat="1" applyFont="1" applyFill="1" applyBorder="1" applyAlignment="1">
      <x:alignment wrapText="1"/>
    </x:xf>
    <x:xf numFmtId="0" fontId="5" fillId="5" borderId="51" xfId="0" applyNumberFormat="1" applyFont="1" applyFill="1" applyBorder="1" applyAlignment="1">
      <x:alignment wrapText="1"/>
    </x:xf>
    <x:xf numFmtId="0" fontId="5" fillId="5" borderId="49" xfId="0" applyNumberFormat="1" applyFont="1" applyFill="1" applyBorder="1" applyAlignment="1">
      <x:alignment vertical="center" wrapText="1"/>
    </x:xf>
    <x:xf numFmtId="0" fontId="5" fillId="5" borderId="50" xfId="0" applyNumberFormat="1" applyFont="1" applyFill="1" applyBorder="1" applyAlignment="1">
      <x:alignment vertical="center" wrapText="1"/>
    </x:xf>
    <x:xf numFmtId="0" fontId="5" fillId="5" borderId="51" xfId="0" applyNumberFormat="1" applyFont="1" applyFill="1" applyBorder="1" applyAlignment="1">
      <x:alignment vertical="center" wrapText="1"/>
    </x:xf>
    <x:xf numFmtId="0" fontId="8" fillId="3" borderId="52" xfId="0" applyNumberFormat="1" applyFont="1" applyFill="1" applyBorder="1"/>
    <x:xf numFmtId="0" fontId="8" fillId="3" borderId="53" xfId="0" applyNumberFormat="1" applyFont="1" applyFill="1" applyBorder="1"/>
    <x:xf numFmtId="0" fontId="8" fillId="3" borderId="54" xfId="0" applyNumberFormat="1" applyFont="1" applyFill="1" applyBorder="1"/>
    <x:xf numFmtId="0" fontId="8" fillId="3" borderId="52" xfId="0" applyNumberFormat="1" applyFont="1" applyFill="1" applyBorder="1" applyAlignment="1">
      <x:alignment wrapText="1"/>
    </x:xf>
    <x:xf numFmtId="0" fontId="8" fillId="3" borderId="53" xfId="0" applyNumberFormat="1" applyFont="1" applyFill="1" applyBorder="1" applyAlignment="1">
      <x:alignment wrapText="1"/>
    </x:xf>
    <x:xf numFmtId="0" fontId="8" fillId="3" borderId="54" xfId="0" applyNumberFormat="1" applyFont="1" applyFill="1" applyBorder="1" applyAlignment="1">
      <x:alignment wrapText="1"/>
    </x:xf>
    <x:xf numFmtId="0" fontId="8" fillId="3" borderId="52" xfId="0" applyNumberFormat="1" applyFont="1" applyFill="1" applyBorder="1" applyAlignment="1">
      <x:alignment horizontal="center" wrapText="1"/>
    </x:xf>
    <x:xf numFmtId="0" fontId="8" fillId="3" borderId="53" xfId="0" applyNumberFormat="1" applyFont="1" applyFill="1" applyBorder="1" applyAlignment="1">
      <x:alignment horizontal="center" wrapText="1"/>
    </x:xf>
    <x:xf numFmtId="0" fontId="8" fillId="3" borderId="54" xfId="0" applyNumberFormat="1" applyFont="1" applyFill="1" applyBorder="1" applyAlignment="1">
      <x:alignment horizontal="center" wrapText="1"/>
    </x:xf>
    <x:xf numFmtId="0" fontId="8" fillId="3" borderId="52" xfId="0" applyNumberFormat="1" applyFont="1" applyFill="1" applyBorder="1" applyAlignment="1">
      <x:alignment horizontal="center" vertical="center" wrapText="1"/>
    </x:xf>
    <x:xf numFmtId="0" fontId="8" fillId="3" borderId="53" xfId="0" applyNumberFormat="1" applyFont="1" applyFill="1" applyBorder="1" applyAlignment="1">
      <x:alignment horizontal="center" vertical="center" wrapText="1"/>
    </x:xf>
    <x:xf numFmtId="0" fontId="8" fillId="3" borderId="54" xfId="0" applyNumberFormat="1" applyFont="1" applyFill="1" applyBorder="1" applyAlignment="1">
      <x:alignment horizontal="center" vertical="center" wrapText="1"/>
    </x:xf>
    <x:xf numFmtId="0" fontId="8" fillId="3" borderId="55" xfId="0" applyNumberFormat="1" applyFont="1" applyFill="1" applyBorder="1"/>
    <x:xf numFmtId="0" fontId="8" fillId="3" borderId="56" xfId="0" applyNumberFormat="1" applyFont="1" applyFill="1" applyBorder="1"/>
    <x:xf numFmtId="0" fontId="8" fillId="3" borderId="57" xfId="0" applyNumberFormat="1" applyFont="1" applyFill="1" applyBorder="1"/>
    <x:xf numFmtId="0" fontId="8" fillId="3" borderId="55" xfId="0" applyNumberFormat="1" applyFont="1" applyFill="1" applyBorder="1" applyAlignment="1">
      <x:alignment wrapText="1"/>
    </x:xf>
    <x:xf numFmtId="0" fontId="8" fillId="3" borderId="56" xfId="0" applyNumberFormat="1" applyFont="1" applyFill="1" applyBorder="1" applyAlignment="1">
      <x:alignment wrapText="1"/>
    </x:xf>
    <x:xf numFmtId="0" fontId="8" fillId="3" borderId="57" xfId="0" applyNumberFormat="1" applyFont="1" applyFill="1" applyBorder="1" applyAlignment="1">
      <x:alignment wrapText="1"/>
    </x:xf>
    <x:xf numFmtId="0" fontId="8" fillId="3" borderId="55" xfId="0" applyNumberFormat="1" applyFont="1" applyFill="1" applyBorder="1" applyAlignment="1">
      <x:alignment horizontal="center" wrapText="1"/>
    </x:xf>
    <x:xf numFmtId="0" fontId="8" fillId="3" borderId="56" xfId="0" applyNumberFormat="1" applyFont="1" applyFill="1" applyBorder="1" applyAlignment="1">
      <x:alignment horizontal="center" wrapText="1"/>
    </x:xf>
    <x:xf numFmtId="0" fontId="8" fillId="3" borderId="57" xfId="0" applyNumberFormat="1" applyFont="1" applyFill="1" applyBorder="1" applyAlignment="1">
      <x:alignment horizontal="center" wrapText="1"/>
    </x:xf>
    <x:xf numFmtId="0" fontId="8" fillId="3" borderId="55" xfId="0" applyNumberFormat="1" applyFont="1" applyFill="1" applyBorder="1" applyAlignment="1">
      <x:alignment horizontal="center" vertical="center" wrapText="1"/>
    </x:xf>
    <x:xf numFmtId="0" fontId="8" fillId="3" borderId="56" xfId="0" applyNumberFormat="1" applyFont="1" applyFill="1" applyBorder="1" applyAlignment="1">
      <x:alignment horizontal="center" vertical="center" wrapText="1"/>
    </x:xf>
    <x:xf numFmtId="0" fontId="8" fillId="3" borderId="57" xfId="0" applyNumberFormat="1" applyFont="1" applyFill="1" applyBorder="1" applyAlignment="1">
      <x:alignment horizontal="center" vertical="center" wrapText="1"/>
    </x:xf>
    <x:xf numFmtId="0" fontId="6" fillId="0" borderId="58" xfId="0" applyNumberFormat="1" applyFont="1" applyFill="1" applyBorder="1"/>
    <x:xf numFmtId="0" fontId="6" fillId="0" borderId="58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58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/>
    <x:xf numFmtId="0" fontId="6" fillId="0" borderId="59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58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59" xfId="0" applyNumberFormat="1" applyFont="1" applyFill="1" applyBorder="1" applyAlignment="1">
      <x:alignment vertical="top" wrapText="1"/>
    </x:xf>
    <x:xf numFmtId="201" fontId="2" fillId="0" borderId="5" xfId="0" applyNumberFormat="1" applyFont="1" applyFill="1" applyBorder="1" applyAlignment="1">
      <x:alignment vertical="top" wrapText="1"/>
    </x:xf>
    <x:xf numFmtId="201" fontId="2" fillId="0" borderId="9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4f0049028641cb" /><Relationship Type="http://schemas.openxmlformats.org/officeDocument/2006/relationships/theme" Target="/xl/theme/theme1.xml" Id="Raff64f8b09764918" /><Relationship Type="http://schemas.openxmlformats.org/officeDocument/2006/relationships/sharedStrings" Target="/xl/sharedStrings.xml" Id="Rb1fe1b9a481c425f" /><Relationship Type="http://schemas.openxmlformats.org/officeDocument/2006/relationships/worksheet" Target="/xl/worksheets/sheet1.xml" Id="Rb0330259ad7f471b" /><Relationship Type="http://schemas.openxmlformats.org/officeDocument/2006/relationships/worksheet" Target="/xl/worksheets/sheet2.xml" Id="R4483c967788e4970" /><Relationship Type="http://schemas.openxmlformats.org/officeDocument/2006/relationships/worksheet" Target="/xl/worksheets/sheet3.xml" Id="R5a2cfd2037cb441d" /><Relationship Type="http://schemas.openxmlformats.org/officeDocument/2006/relationships/worksheet" Target="/xl/worksheets/sheet4.xml" Id="Rcb9dbafc89dc4ca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aec682459d9449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ISO 56001 Gap Status — Chart Data Mode controlled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Count</c:v>
          </c:tx>
          <c:cat>
            <c:strRef>
              <c:f>'Dashboard'!$D$15:$D$18</c:f>
              <c:strCache>
                <c:ptCount val="0"/>
              </c:strCache>
            </c:strRef>
          </c:cat>
          <c:val>
            <c:numRef>
              <c:f>'Dashboard'!$E$15:$E$18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8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aec682459d94496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nnovationGapAnalysisTable" displayName="InnovationGapAnalysisTable" ref="A10:Q61" headerRowCount="1" totalsRowCount="0" totalsRowShown="0">
  <x:tableColumns count="17">
    <x:tableColumn id="1" name="Gap ID"/>
    <x:tableColumn id="2" name="Clause"/>
    <x:tableColumn id="3" name="ISO Area"/>
    <x:tableColumn id="4" name="Requirement Topic"/>
    <x:tableColumn id="5" name="Assessment Question"/>
    <x:tableColumn id="6" name="Current Practice / Evidence"/>
    <x:tableColumn id="7" name="Assessment Status"/>
    <x:tableColumn id="8" name="Gap / Improvement Need"/>
    <x:tableColumn id="9" name="Risk / Impact"/>
    <x:tableColumn id="10" name="Priority"/>
    <x:tableColumn id="11" name="Recommended Action"/>
    <x:tableColumn id="12" name="Owner Role"/>
    <x:tableColumn id="13" name="Due Date"/>
    <x:tableColumn id="14" name="Action Status"/>
    <x:tableColumn id="15" name="Evidence Reference"/>
    <x:tableColumn id="16" name="Assessor"/>
    <x:tableColumn id="17" name="Data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8885eedcef294ec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f3dc9eaf0e3d4298" /></Relationships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7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6" t="str">
        <x:v>Innovation Management Gap Analysis</x:v>
      </x:c>
      <x:c r="B1" s="6"/>
      <x:c r="C1" s="6"/>
      <x:c r="D1" s="6"/>
      <x:c r="E1" s="6"/>
      <x:c r="F1" s="6"/>
      <x:c r="G1" s="6"/>
      <x:c r="H1" s="6"/>
    </x:row>
    <x:row r="3">
      <x:c r="A3" s="14" t="str">
        <x:v>ISO 56001:2024 current-state assessment workbook covering context, leadership, planning, support, innovation operations, performance evaluation and improvement.</x:v>
      </x:c>
      <x:c r="B3" s="14"/>
      <x:c r="C3" s="14"/>
      <x:c r="D3" s="14"/>
      <x:c r="E3" s="14"/>
      <x:c r="F3" s="14"/>
      <x:c r="G3" s="14"/>
      <x:c r="H3" s="14"/>
    </x:row>
    <x:row r="5">
      <x:c r="A5" s="23" t="str">
        <x:v>How to use</x:v>
      </x:c>
      <x:c r="B5" s="23"/>
      <x:c r="C5" s="23"/>
      <x:c r="D5" s="23"/>
      <x:c r="E5" s="23"/>
      <x:c r="F5" s="23"/>
      <x:c r="G5" s="23"/>
      <x:c r="H5" s="23"/>
    </x:row>
    <x:row r="6">
      <x:c r="A6" s="60" t="n">
        <x:v>1</x:v>
      </x:c>
      <x:c r="B6" s="39" t="str">
        <x:v>Assess each criterion using objective evidence from the actual organization.</x:v>
      </x:c>
    </x:row>
    <x:row r="7">
      <x:c r="A7" s="60" t="n">
        <x:v>2</x:v>
      </x:c>
      <x:c r="B7" s="39" t="str">
        <x:v>Set Data Type = Actual Data only for completed organizational assessment rows.</x:v>
      </x:c>
    </x:row>
    <x:row r="8">
      <x:c r="A8" s="60" t="n">
        <x:v>3</x:v>
      </x:c>
      <x:c r="B8" s="39" t="str">
        <x:v>Document evidence, the gap and the recommended action so each conclusion can be traced.</x:v>
      </x:c>
    </x:row>
    <x:row r="9">
      <x:c r="A9" s="60" t="n">
        <x:v>4</x:v>
      </x:c>
      <x:c r="B9" s="39" t="str">
        <x:v>The first five rows are clearly marked Example Data and are excluded from Actual KPI calculations.</x:v>
      </x:c>
    </x:row>
    <x:row r="10">
      <x:c r="A10" s="61" t="n">
        <x:v>5</x:v>
      </x:c>
      <x:c r="B10" s="41" t="str">
        <x:v>Use the Dashboard to prioritize incomplete high-impact requirements and systemic gaps.</x:v>
      </x:c>
    </x:row>
    <x:row r="12">
      <x:c r="A12" s="84" t="str">
        <x:v>[Note] Example Data / Illustrative Data is provided only to demonstrate use. Replace or delete it before the workbook becomes a controlled organizational record.</x:v>
      </x:c>
      <x:c r="B12" s="85"/>
      <x:c r="C12" s="85"/>
      <x:c r="D12" s="85"/>
      <x:c r="E12" s="85"/>
      <x:c r="F12" s="85"/>
      <x:c r="G12" s="85"/>
      <x:c r="H12" s="86"/>
    </x:row>
    <x:row r="13">
      <x:c r="A13" s="87"/>
      <x:c r="B13" s="88"/>
      <x:c r="C13" s="88"/>
      <x:c r="D13" s="88"/>
      <x:c r="E13" s="88"/>
      <x:c r="F13" s="88"/>
      <x:c r="G13" s="88"/>
      <x:c r="H13" s="89"/>
    </x:row>
    <x:row r="15">
      <x:c r="A15" s="23" t="str">
        <x:v>References</x:v>
      </x:c>
      <x:c r="B15" s="23"/>
      <x:c r="C15" s="23"/>
      <x:c r="D15" s="23"/>
      <x:c r="E15" s="23"/>
      <x:c r="F15" s="23"/>
      <x:c r="G15" s="23"/>
      <x:c r="H15" s="23"/>
    </x:row>
    <x:row r="16">
      <x:c r="A16" s="119" t="str">
        <x:v>ISO 56001:2024 — Innovation management system — Requirements</x:v>
      </x:c>
      <x:c r="B16" s="120" t="str">
        <x:v>https://www.iso.org/standard/79278.html</x:v>
      </x:c>
    </x:row>
    <x:row r="17">
      <x:c r="A17" s="119" t="str">
        <x:v>ISO 56000:2025 — Innovation management — Fundamentals and vocabulary</x:v>
      </x:c>
      <x:c r="B17" s="120" t="str">
        <x:v>https://www.iso.org/standard/84436.html</x:v>
      </x:c>
    </x:row>
    <x:row r="18">
      <x:c r="A18" s="119" t="str">
        <x:v>ISO 56007:2023 — Tools and methods for managing opportunities and ideas — Guidance</x:v>
      </x:c>
      <x:c r="B18" s="120" t="str">
        <x:v>https://www.iso.org/standard/75068.html</x:v>
      </x:c>
    </x:row>
    <x:row r="19">
      <x:c r="A19" s="119" t="str">
        <x:v>ISO 56008:2024 — Tools and methods for innovation operation measurements — Guidance</x:v>
      </x:c>
      <x:c r="B19" s="120" t="str">
        <x:v>https://www.iso.org/standard/78485.html</x:v>
      </x:c>
    </x:row>
    <x:row r="20">
      <x:c r="A20" s="121" t="str">
        <x:v>ISO 19011:2026 — Guidelines for auditing management systems</x:v>
      </x:c>
      <x:c r="B20" s="122" t="str">
        <x:v>https://www.iso.org/standard/19011</x:v>
      </x:c>
    </x:row>
  </x:sheetData>
  <x:mergeCells>
    <x:mergeCell ref="A1:H1"/>
    <x:mergeCell ref="A3:H3"/>
    <x:mergeCell ref="A5:H5"/>
    <x:mergeCell ref="A12:H13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6" hidden="0" customWidth="1"/>
    <x:col min="2" max="2" width="72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</x:cols>
  <x:sheetData>
    <x:row r="1">
      <x:c r="A1" s="139" t="str">
        <x:v>Reference Data &amp; Controlled Lists</x:v>
      </x:c>
      <x:c r="B1" s="139"/>
      <x:c r="C1" s="139"/>
      <x:c r="D1" s="139"/>
      <x:c r="E1" s="139"/>
      <x:c r="F1" s="139"/>
      <x:c r="G1" s="139"/>
      <x:c r="H1" s="139"/>
      <x:c r="I1" s="139"/>
      <x:c r="J1" s="139"/>
    </x:row>
    <x:row r="3">
      <x:c r="A3" s="148" t="str">
        <x:v>Data Type</x:v>
      </x:c>
      <x:c r="B3" s="148" t="str">
        <x:v>Priority</x:v>
      </x:c>
      <x:c r="C3" s="148" t="str">
        <x:v>Action Status</x:v>
      </x:c>
      <x:c r="D3" s="148" t="str">
        <x:v>Assessment Status</x:v>
      </x:c>
      <x:c r="E3" s="148" t="str">
        <x:v>Audit Result</x:v>
      </x:c>
      <x:c r="F3" s="148" t="str">
        <x:v>Risk / Impact</x:v>
      </x:c>
      <x:c r="G3" s="148" t="str">
        <x:v>Decision</x:v>
      </x:c>
      <x:c r="H3" s="148" t="str">
        <x:v>Innovation Horizon</x:v>
      </x:c>
      <x:c r="I3" s="148" t="str">
        <x:v>Innovation Process</x:v>
      </x:c>
      <x:c r="J3" s="148" t="str">
        <x:v>Clause Area</x:v>
      </x:c>
    </x:row>
    <x:row r="4">
      <x:c r="A4" s="158" t="str">
        <x:v>Example Data</x:v>
      </x:c>
      <x:c r="B4" s="158" t="str">
        <x:v>High</x:v>
      </x:c>
      <x:c r="C4" s="158" t="str">
        <x:v>Not Started</x:v>
      </x:c>
      <x:c r="D4" s="158" t="str">
        <x:v>Not Assessed</x:v>
      </x:c>
      <x:c r="E4" s="158" t="str">
        <x:v>Conforming</x:v>
      </x:c>
      <x:c r="F4" s="158" t="str">
        <x:v>Critical</x:v>
      </x:c>
      <x:c r="G4" s="158" t="str">
        <x:v>Go</x:v>
      </x:c>
      <x:c r="H4" s="158" t="str">
        <x:v>Core / Incremental</x:v>
      </x:c>
      <x:c r="I4" s="158" t="str">
        <x:v>Identify Opportunities</x:v>
      </x:c>
      <x:c r="J4" s="158" t="str">
        <x:v>Context</x:v>
      </x:c>
    </x:row>
    <x:row r="5">
      <x:c r="A5" s="159" t="str">
        <x:v>Actual Data</x:v>
      </x:c>
      <x:c r="B5" s="158" t="str">
        <x:v>Medium</x:v>
      </x:c>
      <x:c r="C5" s="158" t="str">
        <x:v>Planned</x:v>
      </x:c>
      <x:c r="D5" s="158" t="str">
        <x:v>Fully Implemented</x:v>
      </x:c>
      <x:c r="E5" s="158" t="str">
        <x:v>Minor NC</x:v>
      </x:c>
      <x:c r="F5" s="158" t="str">
        <x:v>High</x:v>
      </x:c>
      <x:c r="G5" s="158" t="str">
        <x:v>Conditional Go</x:v>
      </x:c>
      <x:c r="H5" s="158" t="str">
        <x:v>Adjacent</x:v>
      </x:c>
      <x:c r="I5" s="158" t="str">
        <x:v>Create Concepts</x:v>
      </x:c>
      <x:c r="J5" s="158" t="str">
        <x:v>Leadership</x:v>
      </x:c>
    </x:row>
    <x:row r="6">
      <x:c r="B6" s="159" t="str">
        <x:v>Low</x:v>
      </x:c>
      <x:c r="C6" s="158" t="str">
        <x:v>Open</x:v>
      </x:c>
      <x:c r="D6" s="158" t="str">
        <x:v>Partially Implemented</x:v>
      </x:c>
      <x:c r="E6" s="158" t="str">
        <x:v>Major NC</x:v>
      </x:c>
      <x:c r="F6" s="158" t="str">
        <x:v>Medium</x:v>
      </x:c>
      <x:c r="G6" s="158" t="str">
        <x:v>Hold</x:v>
      </x:c>
      <x:c r="H6" s="159" t="str">
        <x:v>Transformational / Radical</x:v>
      </x:c>
      <x:c r="I6" s="158" t="str">
        <x:v>Validate Concepts</x:v>
      </x:c>
      <x:c r="J6" s="158" t="str">
        <x:v>Planning</x:v>
      </x:c>
    </x:row>
    <x:row r="7">
      <x:c r="C7" s="158" t="str">
        <x:v>In Progress</x:v>
      </x:c>
      <x:c r="D7" s="158" t="str">
        <x:v>Not Implemented</x:v>
      </x:c>
      <x:c r="E7" s="158" t="str">
        <x:v>Opportunity</x:v>
      </x:c>
      <x:c r="F7" s="159" t="str">
        <x:v>Low</x:v>
      </x:c>
      <x:c r="G7" s="158" t="str">
        <x:v>Stop</x:v>
      </x:c>
      <x:c r="I7" s="158" t="str">
        <x:v>Develop Solutions</x:v>
      </x:c>
      <x:c r="J7" s="158" t="str">
        <x:v>Support</x:v>
      </x:c>
    </x:row>
    <x:row r="8">
      <x:c r="C8" s="158" t="str">
        <x:v>Blocked</x:v>
      </x:c>
      <x:c r="D8" s="159" t="str">
        <x:v>N/A</x:v>
      </x:c>
      <x:c r="E8" s="158" t="str">
        <x:v>Observation</x:v>
      </x:c>
      <x:c r="G8" s="159" t="str">
        <x:v>N/A</x:v>
      </x:c>
      <x:c r="I8" s="159" t="str">
        <x:v>Deploy Solutions</x:v>
      </x:c>
      <x:c r="J8" s="158" t="str">
        <x:v>Operation</x:v>
      </x:c>
    </x:row>
    <x:row r="9">
      <x:c r="C9" s="158" t="str">
        <x:v>Completed</x:v>
      </x:c>
      <x:c r="E9" s="159" t="str">
        <x:v>N/A</x:v>
      </x:c>
      <x:c r="J9" s="158" t="str">
        <x:v>Performance Evaluation</x:v>
      </x:c>
    </x:row>
    <x:row r="10">
      <x:c r="C10" s="159" t="str">
        <x:v>Closed</x:v>
      </x:c>
      <x:c r="J10" s="159" t="str">
        <x:v>Improvement</x:v>
      </x:c>
    </x:row>
    <x:row r="18">
      <x:c r="A18" s="23" t="str">
        <x:v>Official references used in this toolkit</x:v>
      </x:c>
      <x:c r="B18" s="23"/>
      <x:c r="C18" s="23"/>
      <x:c r="D18" s="23"/>
      <x:c r="E18" s="23"/>
      <x:c r="F18" s="23"/>
      <x:c r="G18" s="23"/>
      <x:c r="H18" s="23"/>
      <x:c r="I18" s="23"/>
      <x:c r="J18" s="23"/>
    </x:row>
    <x:row r="19">
      <x:c r="A19" s="119" t="str">
        <x:v>ISO 56001:2024 — Innovation management system — Requirements</x:v>
      </x:c>
      <x:c r="B19" s="120" t="str">
        <x:v>https://www.iso.org/standard/79278.html</x:v>
      </x:c>
    </x:row>
    <x:row r="20">
      <x:c r="A20" s="119" t="str">
        <x:v>ISO 56000:2025 — Innovation management — Fundamentals and vocabulary</x:v>
      </x:c>
      <x:c r="B20" s="120" t="str">
        <x:v>https://www.iso.org/standard/84436.html</x:v>
      </x:c>
    </x:row>
    <x:row r="21">
      <x:c r="A21" s="119" t="str">
        <x:v>ISO 56007:2023 — Tools and methods for managing opportunities and ideas — Guidance</x:v>
      </x:c>
      <x:c r="B21" s="120" t="str">
        <x:v>https://www.iso.org/standard/75068.html</x:v>
      </x:c>
    </x:row>
    <x:row r="22">
      <x:c r="A22" s="119" t="str">
        <x:v>ISO 56008:2024 — Tools and methods for innovation operation measurements — Guidance</x:v>
      </x:c>
      <x:c r="B22" s="120" t="str">
        <x:v>https://www.iso.org/standard/78485.html</x:v>
      </x:c>
    </x:row>
    <x:row r="23">
      <x:c r="A23" s="121" t="str">
        <x:v>ISO 19011:2026 — Guidelines for auditing management systems</x:v>
      </x:c>
      <x:c r="B23" s="122" t="str">
        <x:v>https://www.iso.org/standard/19011</x:v>
      </x:c>
    </x:row>
  </x:sheetData>
  <x:mergeCells>
    <x:mergeCell ref="A1:J1"/>
    <x:mergeCell ref="A18:J1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10" hidden="0" customWidth="1"/>
    <x:col min="3" max="3" width="22" hidden="0" customWidth="1"/>
    <x:col min="4" max="4" width="26" hidden="0" customWidth="1"/>
    <x:col min="5" max="5" width="48" hidden="0" customWidth="1"/>
    <x:col min="6" max="6" width="40" hidden="0" customWidth="1"/>
    <x:col min="7" max="7" width="20" hidden="0" customWidth="1"/>
    <x:col min="8" max="8" width="40" hidden="0" customWidth="1"/>
    <x:col min="9" max="9" width="12" hidden="0" customWidth="1"/>
    <x:col min="10" max="10" width="11" hidden="0" customWidth="1"/>
    <x:col min="11" max="11" width="42" hidden="0" customWidth="1"/>
    <x:col min="12" max="12" width="22" hidden="0" customWidth="1"/>
    <x:col min="13" max="13" width="13" hidden="0" customWidth="1"/>
    <x:col min="14" max="14" width="14" hidden="0" customWidth="1"/>
    <x:col min="15" max="15" width="28" hidden="0" customWidth="1"/>
    <x:col min="16" max="16" width="18" hidden="0" customWidth="1"/>
    <x:col min="17" max="17" width="14" hidden="0" customWidth="1"/>
  </x:cols>
  <x:sheetData>
    <x:row r="1" ht="34" customHeight="1">
      <x:c r="A1" s="169" t="str">
        <x:v>Innovation Management Gap Analysis</x:v>
      </x:c>
      <x:c r="B1" s="169"/>
      <x:c r="C1" s="169"/>
      <x:c r="D1" s="169"/>
      <x:c r="E1" s="169"/>
      <x:c r="F1" s="169"/>
      <x:c r="G1" s="169"/>
      <x:c r="H1" s="169"/>
      <x:c r="I1" s="169"/>
      <x:c r="J1" s="169"/>
      <x:c r="K1" s="169"/>
      <x:c r="L1" s="169"/>
      <x:c r="M1" s="169"/>
      <x:c r="N1" s="169"/>
      <x:c r="O1" s="169"/>
      <x:c r="P1" s="169"/>
      <x:c r="Q1" s="169"/>
    </x:row>
    <x:row r="3">
      <x:c r="A3" s="227" t="str">
        <x:v>Document Code</x:v>
      </x:c>
      <x:c r="B3" s="192" t="str">
        <x:v>INMS-ASM-001</x:v>
      </x:c>
      <x:c r="C3" s="231" t="str">
        <x:v>Version</x:v>
      </x:c>
      <x:c r="D3" s="192" t="str">
        <x:v>1.0</x:v>
      </x:c>
      <x:c r="E3" s="231" t="str">
        <x:v>Classification</x:v>
      </x:c>
      <x:c r="F3" s="193" t="str">
        <x:v>INTERNAL</x:v>
      </x:c>
    </x:row>
    <x:row r="4">
      <x:c r="A4" s="235" t="str">
        <x:v>Applicable Standard</x:v>
      </x:c>
      <x:c r="B4" s="195" t="str">
        <x:v>ISO 56001:2024</x:v>
      </x:c>
      <x:c r="C4" s="239" t="str">
        <x:v>Effective Date</x:v>
      </x:c>
      <x:c r="D4" s="195" t="str">
        <x:v>2026-09-19</x:v>
      </x:c>
      <x:c r="E4" s="239" t="str">
        <x:v>Document Owner</x:v>
      </x:c>
      <x:c r="F4" s="196" t="str">
        <x:v>[DOCUMENT OWNER]</x:v>
      </x:c>
    </x:row>
    <x:row r="5">
      <x:c r="A5" s="243" t="str">
        <x:v>Website</x:v>
      </x:c>
      <x:c r="B5" s="198" t="str">
        <x:v>www.iso-toolkits.org</x:v>
      </x:c>
      <x:c r="C5" s="247" t="str">
        <x:v>Email</x:v>
      </x:c>
      <x:c r="D5" s="198" t="str">
        <x:v>info@iso-toolkits.org</x:v>
      </x:c>
      <x:c r="E5" s="247" t="str">
        <x:v>Organization</x:v>
      </x:c>
      <x:c r="F5" s="199" t="str">
        <x:v>[ORGANIZATION NAME]</x:v>
      </x:c>
    </x:row>
    <x:row r="7">
      <x:c r="A7" s="256" t="str">
        <x:v>[Note] The first five assessment rows contain Example Data only. Replace them with Actual Data before relying on the dashboard for organizational conclusions.</x:v>
      </x:c>
      <x:c r="B7" s="257"/>
      <x:c r="C7" s="257"/>
      <x:c r="D7" s="257"/>
      <x:c r="E7" s="257"/>
      <x:c r="F7" s="257"/>
      <x:c r="G7" s="257"/>
      <x:c r="H7" s="257"/>
      <x:c r="I7" s="257"/>
      <x:c r="J7" s="257"/>
      <x:c r="K7" s="257"/>
      <x:c r="L7" s="257"/>
      <x:c r="M7" s="257"/>
      <x:c r="N7" s="257"/>
      <x:c r="O7" s="257"/>
      <x:c r="P7" s="257"/>
      <x:c r="Q7" s="258"/>
    </x:row>
    <x:row r="10">
      <x:c r="A10" s="277" t="str">
        <x:v>Gap ID</x:v>
      </x:c>
      <x:c r="B10" s="278" t="str">
        <x:v>Clause</x:v>
      </x:c>
      <x:c r="C10" s="278" t="str">
        <x:v>ISO Area</x:v>
      </x:c>
      <x:c r="D10" s="278" t="str">
        <x:v>Requirement Topic</x:v>
      </x:c>
      <x:c r="E10" s="278" t="str">
        <x:v>Assessment Question</x:v>
      </x:c>
      <x:c r="F10" s="278" t="str">
        <x:v>Current Practice / Evidence</x:v>
      </x:c>
      <x:c r="G10" s="278" t="str">
        <x:v>Assessment Status</x:v>
      </x:c>
      <x:c r="H10" s="278" t="str">
        <x:v>Gap / Improvement Need</x:v>
      </x:c>
      <x:c r="I10" s="278" t="str">
        <x:v>Risk / Impact</x:v>
      </x:c>
      <x:c r="J10" s="278" t="str">
        <x:v>Priority</x:v>
      </x:c>
      <x:c r="K10" s="278" t="str">
        <x:v>Recommended Action</x:v>
      </x:c>
      <x:c r="L10" s="278" t="str">
        <x:v>Owner Role</x:v>
      </x:c>
      <x:c r="M10" s="278" t="str">
        <x:v>Due Date</x:v>
      </x:c>
      <x:c r="N10" s="278" t="str">
        <x:v>Action Status</x:v>
      </x:c>
      <x:c r="O10" s="278" t="str">
        <x:v>Evidence Reference</x:v>
      </x:c>
      <x:c r="P10" s="278" t="str">
        <x:v>Assessor</x:v>
      </x:c>
      <x:c r="Q10" s="279" t="str">
        <x:v>Data Type</x:v>
      </x:c>
    </x:row>
    <x:row r="11">
      <x:c r="A11" s="119" t="str">
        <x:v>GAP-001</x:v>
      </x:c>
      <x:c r="B11" s="294" t="str">
        <x:v>4.1</x:v>
      </x:c>
      <x:c r="C11" s="294" t="str">
        <x:v>Context</x:v>
      </x:c>
      <x:c r="D11" s="294" t="str">
        <x:v>Organization &amp; context</x:v>
      </x:c>
      <x:c r="E11" s="294" t="str">
        <x:v>Are internal and external issues relevant to the organization's innovation capability and intended outcomes identified and reviewed?</x:v>
      </x:c>
      <x:c r="F11" s="294" t="str">
        <x:v>Annual strategy review considers market and technology trends, but social/regulatory shifts are not systematically translated into innovation implications.</x:v>
      </x:c>
      <x:c r="G11" s="294" t="str">
        <x:v>Partially Implemented</x:v>
      </x:c>
      <x:c r="H11" s="294" t="str">
        <x:v>Context review lacks a defined innovation-specific horizon scan and ownership.</x:v>
      </x:c>
      <x:c r="I11" s="294" t="str">
        <x:v>Medium</x:v>
      </x:c>
      <x:c r="J11" s="294" t="str">
        <x:v>Medium</x:v>
      </x:c>
      <x:c r="K11" s="294" t="str">
        <x:v>Establish a repeatable innovation context and strategic-intelligence review.</x:v>
      </x:c>
      <x:c r="L11" s="294" t="str">
        <x:v>Innovation Strategy Lead</x:v>
      </x:c>
      <x:c r="M11" s="300" t="n">
        <x:v>46325</x:v>
      </x:c>
      <x:c r="N11" s="294" t="str">
        <x:v>In Progress</x:v>
      </x:c>
      <x:c r="O11" s="294" t="str">
        <x:v>Context review pack / trend map</x:v>
      </x:c>
      <x:c r="P11" s="294" t="str">
        <x:v>Example Assessor</x:v>
      </x:c>
      <x:c r="Q11" s="120" t="str">
        <x:v>Example Data</x:v>
      </x:c>
    </x:row>
    <x:row r="12">
      <x:c r="A12" s="119" t="str">
        <x:v>GAP-002</x:v>
      </x:c>
      <x:c r="B12" s="294" t="str">
        <x:v>4.2</x:v>
      </x:c>
      <x:c r="C12" s="294" t="str">
        <x:v>Context</x:v>
      </x:c>
      <x:c r="D12" s="294" t="str">
        <x:v>Interested parties</x:v>
      </x:c>
      <x:c r="E12" s="294" t="str">
        <x:v>Are relevant interested parties and their innovation-related needs and expectations identified and reviewed?</x:v>
      </x:c>
      <x:c r="F12" s="294" t="str">
        <x:v>Customers and partners are mapped, but employees and ecosystem stakeholders are not consistently reviewed for innovation expectations.</x:v>
      </x:c>
      <x:c r="G12" s="294" t="str">
        <x:v>Partially Implemented</x:v>
      </x:c>
      <x:c r="H12" s="294" t="str">
        <x:v>Interested-party analysis is incomplete for innovation ecosystem actors.</x:v>
      </x:c>
      <x:c r="I12" s="294" t="str">
        <x:v>Medium</x:v>
      </x:c>
      <x:c r="J12" s="294" t="str">
        <x:v>Medium</x:v>
      </x:c>
      <x:c r="K12" s="294" t="str">
        <x:v>Extend stakeholder mapping and assign review frequency.</x:v>
      </x:c>
      <x:c r="L12" s="294" t="str">
        <x:v>Innovation Manager</x:v>
      </x:c>
      <x:c r="M12" s="300" t="n">
        <x:v>46341</x:v>
      </x:c>
      <x:c r="N12" s="294" t="str">
        <x:v>Open</x:v>
      </x:c>
      <x:c r="O12" s="294" t="str">
        <x:v>Stakeholder map</x:v>
      </x:c>
      <x:c r="P12" s="294" t="str">
        <x:v>Example Assessor</x:v>
      </x:c>
      <x:c r="Q12" s="120" t="str">
        <x:v>Example Data</x:v>
      </x:c>
    </x:row>
    <x:row r="13">
      <x:c r="A13" s="119" t="str">
        <x:v>GAP-003</x:v>
      </x:c>
      <x:c r="B13" s="294" t="str">
        <x:v>4.3.1</x:v>
      </x:c>
      <x:c r="C13" s="294" t="str">
        <x:v>Context</x:v>
      </x:c>
      <x:c r="D13" s="294" t="str">
        <x:v>Innovation intent</x:v>
      </x:c>
      <x:c r="E13" s="294" t="str">
        <x:v>Is innovation intent defined clearly enough to guide strategy, portfolio and initiative choices?</x:v>
      </x:c>
      <x:c r="F13" s="294" t="str">
        <x:v>Leadership uses several strategic innovation themes, but there is no single innovation-intent statement guiding portfolio boundaries.</x:v>
      </x:c>
      <x:c r="G13" s="294" t="str">
        <x:v>Partially Implemented</x:v>
      </x:c>
      <x:c r="H13" s="294" t="str">
        <x:v>Portfolio choices may not share a consistent directional logic.</x:v>
      </x:c>
      <x:c r="I13" s="294" t="str">
        <x:v>High</x:v>
      </x:c>
      <x:c r="J13" s="294" t="str">
        <x:v>High</x:v>
      </x:c>
      <x:c r="K13" s="294" t="str">
        <x:v>Approve a concise innovation intent and link it to strategy and portfolio criteria.</x:v>
      </x:c>
      <x:c r="L13" s="294" t="str">
        <x:v>Chief Strategy Officer</x:v>
      </x:c>
      <x:c r="M13" s="300" t="n">
        <x:v>46313</x:v>
      </x:c>
      <x:c r="N13" s="294" t="str">
        <x:v>Open</x:v>
      </x:c>
      <x:c r="O13" s="294" t="str">
        <x:v>Innovation intent statement</x:v>
      </x:c>
      <x:c r="P13" s="294" t="str">
        <x:v>Example Assessor</x:v>
      </x:c>
      <x:c r="Q13" s="120" t="str">
        <x:v>Example Data</x:v>
      </x:c>
    </x:row>
    <x:row r="14">
      <x:c r="A14" s="119" t="str">
        <x:v>GAP-004</x:v>
      </x:c>
      <x:c r="B14" s="294" t="str">
        <x:v>4.3.2</x:v>
      </x:c>
      <x:c r="C14" s="294" t="str">
        <x:v>Context</x:v>
      </x:c>
      <x:c r="D14" s="294" t="str">
        <x:v>IMS scope</x:v>
      </x:c>
      <x:c r="E14" s="294" t="str">
        <x:v>Are boundaries and applicability of the innovation management system defined and maintained?</x:v>
      </x:c>
      <x:c r="F14" s="294" t="str">
        <x:v>Innovation activities occur across business units; the system scope has not yet defined whether corporate ventures and joint labs are included.</x:v>
      </x:c>
      <x:c r="G14" s="294" t="str">
        <x:v>Not Implemented</x:v>
      </x:c>
      <x:c r="H14" s="294" t="str">
        <x:v>IMS boundaries and interfaces are not controlled.</x:v>
      </x:c>
      <x:c r="I14" s="294" t="str">
        <x:v>High</x:v>
      </x:c>
      <x:c r="J14" s="294" t="str">
        <x:v>High</x:v>
      </x:c>
      <x:c r="K14" s="294" t="str">
        <x:v>Define and approve system scope, boundaries and interfaces.</x:v>
      </x:c>
      <x:c r="L14" s="294" t="str">
        <x:v>Innovation Director</x:v>
      </x:c>
      <x:c r="M14" s="300" t="n">
        <x:v>46320</x:v>
      </x:c>
      <x:c r="N14" s="294" t="str">
        <x:v>Blocked</x:v>
      </x:c>
      <x:c r="O14" s="294" t="str">
        <x:v>Approved scope statement</x:v>
      </x:c>
      <x:c r="P14" s="294" t="str">
        <x:v>Example Assessor</x:v>
      </x:c>
      <x:c r="Q14" s="120" t="str">
        <x:v>Example Data</x:v>
      </x:c>
    </x:row>
    <x:row r="15">
      <x:c r="A15" s="119" t="str">
        <x:v>GAP-005</x:v>
      </x:c>
      <x:c r="B15" s="294" t="str">
        <x:v>4.4</x:v>
      </x:c>
      <x:c r="C15" s="294" t="str">
        <x:v>Context</x:v>
      </x:c>
      <x:c r="D15" s="294" t="str">
        <x:v>System &amp; processes</x:v>
      </x:c>
      <x:c r="E15" s="294" t="str">
        <x:v>Are the innovation management system processes, interactions and responsibilities established?</x:v>
      </x:c>
      <x:c r="F15" s="294" t="str">
        <x:v>Idea campaigns and projects exist, but the end-to-end innovation process and governance interactions are fragmented.</x:v>
      </x:c>
      <x:c r="G15" s="294" t="str">
        <x:v>Partially Implemented</x:v>
      </x:c>
      <x:c r="H15" s="294" t="str">
        <x:v>No common system map links context, portfolio, initiatives, support, evaluation and improvement.</x:v>
      </x:c>
      <x:c r="I15" s="294" t="str">
        <x:v>High</x:v>
      </x:c>
      <x:c r="J15" s="294" t="str">
        <x:v>Medium</x:v>
      </x:c>
      <x:c r="K15" s="294" t="str">
        <x:v>Create an integrated innovation management process map and assign process owners.</x:v>
      </x:c>
      <x:c r="L15" s="294" t="str">
        <x:v>Innovation Excellence Lead</x:v>
      </x:c>
      <x:c r="M15" s="300" t="n">
        <x:v>46336</x:v>
      </x:c>
      <x:c r="N15" s="294" t="str">
        <x:v>Planned</x:v>
      </x:c>
      <x:c r="O15" s="294" t="str">
        <x:v>Approved process map / RACI</x:v>
      </x:c>
      <x:c r="P15" s="294" t="str">
        <x:v>Example Assessor</x:v>
      </x:c>
      <x:c r="Q15" s="120" t="str">
        <x:v>Example Data</x:v>
      </x:c>
    </x:row>
    <x:row r="16">
      <x:c r="A16" s="119" t="str">
        <x:v>GAP-006</x:v>
      </x:c>
      <x:c r="B16" s="294" t="str">
        <x:v>5.1.1</x:v>
      </x:c>
      <x:c r="C16" s="294" t="str">
        <x:v>Leadership</x:v>
      </x:c>
      <x:c r="D16" s="294" t="str">
        <x:v>Leadership commitment</x:v>
      </x:c>
      <x:c r="E16" s="294" t="str">
        <x:v>Does top management visibly lead, support and integrate innovation management into organizational direction?</x:v>
      </x:c>
      <x:c r="F16" s="294" t="str"/>
      <x:c r="G16" s="294" t="str"/>
      <x:c r="H16" s="294" t="str"/>
      <x:c r="I16" s="294" t="str"/>
      <x:c r="J16" s="294" t="str"/>
      <x:c r="K16" s="294" t="str"/>
      <x:c r="L16" s="294" t="str"/>
      <x:c r="M16" s="300" t="str"/>
      <x:c r="N16" s="294" t="str"/>
      <x:c r="O16" s="294" t="str"/>
      <x:c r="P16" s="294" t="str"/>
      <x:c r="Q16" s="120" t="str"/>
    </x:row>
    <x:row r="17">
      <x:c r="A17" s="119" t="str">
        <x:v>GAP-007</x:v>
      </x:c>
      <x:c r="B17" s="294" t="str">
        <x:v>5.1.2</x:v>
      </x:c>
      <x:c r="C17" s="294" t="str">
        <x:v>Leadership</x:v>
      </x:c>
      <x:c r="D17" s="294" t="str">
        <x:v>Value realization</x:v>
      </x:c>
      <x:c r="E17" s="294" t="str">
        <x:v>Are innovation decisions consistently focused on realizing financial and/or non-financial value for relevant stakeholders?</x:v>
      </x:c>
      <x:c r="F17" s="294" t="str"/>
      <x:c r="G17" s="294" t="str"/>
      <x:c r="H17" s="294" t="str"/>
      <x:c r="I17" s="294" t="str"/>
      <x:c r="J17" s="294" t="str"/>
      <x:c r="K17" s="294" t="str"/>
      <x:c r="L17" s="294" t="str"/>
      <x:c r="M17" s="300" t="str"/>
      <x:c r="N17" s="294" t="str"/>
      <x:c r="O17" s="294" t="str"/>
      <x:c r="P17" s="294" t="str"/>
      <x:c r="Q17" s="120" t="str"/>
    </x:row>
    <x:row r="18">
      <x:c r="A18" s="119" t="str">
        <x:v>GAP-008</x:v>
      </x:c>
      <x:c r="B18" s="294" t="str">
        <x:v>5.1.3</x:v>
      </x:c>
      <x:c r="C18" s="294" t="str">
        <x:v>Leadership</x:v>
      </x:c>
      <x:c r="D18" s="294" t="str">
        <x:v>Change management</x:v>
      </x:c>
      <x:c r="E18" s="294" t="str">
        <x:v>Does leadership provide direction and support for changes created by innovation activities and the management system?</x:v>
      </x:c>
      <x:c r="F18" s="294" t="str"/>
      <x:c r="G18" s="294" t="str"/>
      <x:c r="H18" s="294" t="str"/>
      <x:c r="I18" s="294" t="str"/>
      <x:c r="J18" s="294" t="str"/>
      <x:c r="K18" s="294" t="str"/>
      <x:c r="L18" s="294" t="str"/>
      <x:c r="M18" s="300" t="str"/>
      <x:c r="N18" s="294" t="str"/>
      <x:c r="O18" s="294" t="str"/>
      <x:c r="P18" s="294" t="str"/>
      <x:c r="Q18" s="120" t="str"/>
    </x:row>
    <x:row r="19">
      <x:c r="A19" s="119" t="str">
        <x:v>GAP-009</x:v>
      </x:c>
      <x:c r="B19" s="294" t="str">
        <x:v>5.2</x:v>
      </x:c>
      <x:c r="C19" s="294" t="str">
        <x:v>Leadership</x:v>
      </x:c>
      <x:c r="D19" s="294" t="str">
        <x:v>Innovation policy</x:v>
      </x:c>
      <x:c r="E19" s="294" t="str">
        <x:v>Is an innovation policy established, appropriate, communicated and available as documented information?</x:v>
      </x:c>
      <x:c r="F19" s="294" t="str"/>
      <x:c r="G19" s="294" t="str"/>
      <x:c r="H19" s="294" t="str"/>
      <x:c r="I19" s="294" t="str"/>
      <x:c r="J19" s="294" t="str"/>
      <x:c r="K19" s="294" t="str"/>
      <x:c r="L19" s="294" t="str"/>
      <x:c r="M19" s="300" t="str"/>
      <x:c r="N19" s="294" t="str"/>
      <x:c r="O19" s="294" t="str"/>
      <x:c r="P19" s="294" t="str"/>
      <x:c r="Q19" s="120" t="str"/>
    </x:row>
    <x:row r="20">
      <x:c r="A20" s="119" t="str">
        <x:v>GAP-010</x:v>
      </x:c>
      <x:c r="B20" s="294" t="str">
        <x:v>5.3</x:v>
      </x:c>
      <x:c r="C20" s="294" t="str">
        <x:v>Leadership</x:v>
      </x:c>
      <x:c r="D20" s="294" t="str">
        <x:v>Innovation strategy</x:v>
      </x:c>
      <x:c r="E20" s="294" t="str">
        <x:v>Is an innovation strategy established, aligned to innovation intent and used to guide portfolios and objectives?</x:v>
      </x:c>
      <x:c r="F20" s="294" t="str"/>
      <x:c r="G20" s="294" t="str"/>
      <x:c r="H20" s="294" t="str"/>
      <x:c r="I20" s="294" t="str"/>
      <x:c r="J20" s="294" t="str"/>
      <x:c r="K20" s="294" t="str"/>
      <x:c r="L20" s="294" t="str"/>
      <x:c r="M20" s="300" t="str"/>
      <x:c r="N20" s="294" t="str"/>
      <x:c r="O20" s="294" t="str"/>
      <x:c r="P20" s="294" t="str"/>
      <x:c r="Q20" s="120" t="str"/>
    </x:row>
    <x:row r="21">
      <x:c r="A21" s="119" t="str">
        <x:v>GAP-011</x:v>
      </x:c>
      <x:c r="B21" s="294" t="str">
        <x:v>5.4</x:v>
      </x:c>
      <x:c r="C21" s="294" t="str">
        <x:v>Leadership</x:v>
      </x:c>
      <x:c r="D21" s="294" t="str">
        <x:v>Innovation culture</x:v>
      </x:c>
      <x:c r="E21" s="294" t="str">
        <x:v>Are desired behaviors, values and conditions for exploration, experimentation, learning and responsible risk-taking actively enabled?</x:v>
      </x:c>
      <x:c r="F21" s="294" t="str"/>
      <x:c r="G21" s="294" t="str"/>
      <x:c r="H21" s="294" t="str"/>
      <x:c r="I21" s="294" t="str"/>
      <x:c r="J21" s="294" t="str"/>
      <x:c r="K21" s="294" t="str"/>
      <x:c r="L21" s="294" t="str"/>
      <x:c r="M21" s="300" t="str"/>
      <x:c r="N21" s="294" t="str"/>
      <x:c r="O21" s="294" t="str"/>
      <x:c r="P21" s="294" t="str"/>
      <x:c r="Q21" s="120" t="str"/>
    </x:row>
    <x:row r="22">
      <x:c r="A22" s="119" t="str">
        <x:v>GAP-012</x:v>
      </x:c>
      <x:c r="B22" s="294" t="str">
        <x:v>5.5</x:v>
      </x:c>
      <x:c r="C22" s="294" t="str">
        <x:v>Leadership</x:v>
      </x:c>
      <x:c r="D22" s="294" t="str">
        <x:v>Roles &amp; authorities</x:v>
      </x:c>
      <x:c r="E22" s="294" t="str">
        <x:v>Are innovation management roles, responsibilities and authorities assigned and communicated?</x:v>
      </x:c>
      <x:c r="F22" s="294" t="str"/>
      <x:c r="G22" s="294" t="str"/>
      <x:c r="H22" s="294" t="str"/>
      <x:c r="I22" s="294" t="str"/>
      <x:c r="J22" s="294" t="str"/>
      <x:c r="K22" s="294" t="str"/>
      <x:c r="L22" s="294" t="str"/>
      <x:c r="M22" s="300" t="str"/>
      <x:c r="N22" s="294" t="str"/>
      <x:c r="O22" s="294" t="str"/>
      <x:c r="P22" s="294" t="str"/>
      <x:c r="Q22" s="120" t="str"/>
    </x:row>
    <x:row r="23">
      <x:c r="A23" s="119" t="str">
        <x:v>GAP-013</x:v>
      </x:c>
      <x:c r="B23" s="294" t="str">
        <x:v>6.1</x:v>
      </x:c>
      <x:c r="C23" s="294" t="str">
        <x:v>Planning</x:v>
      </x:c>
      <x:c r="D23" s="294" t="str">
        <x:v>Risks &amp; opportunities</x:v>
      </x:c>
      <x:c r="E23" s="294" t="str">
        <x:v>Are risks and opportunities affecting the innovation management system identified and actions planned?</x:v>
      </x:c>
      <x:c r="F23" s="294" t="str"/>
      <x:c r="G23" s="294" t="str"/>
      <x:c r="H23" s="294" t="str"/>
      <x:c r="I23" s="294" t="str"/>
      <x:c r="J23" s="294" t="str"/>
      <x:c r="K23" s="294" t="str"/>
      <x:c r="L23" s="294" t="str"/>
      <x:c r="M23" s="300" t="str"/>
      <x:c r="N23" s="294" t="str"/>
      <x:c r="O23" s="294" t="str"/>
      <x:c r="P23" s="294" t="str"/>
      <x:c r="Q23" s="120" t="str"/>
    </x:row>
    <x:row r="24">
      <x:c r="A24" s="119" t="str">
        <x:v>GAP-014</x:v>
      </x:c>
      <x:c r="B24" s="294" t="str">
        <x:v>6.2</x:v>
      </x:c>
      <x:c r="C24" s="294" t="str">
        <x:v>Planning</x:v>
      </x:c>
      <x:c r="D24" s="294" t="str">
        <x:v>Innovation objectives</x:v>
      </x:c>
      <x:c r="E24" s="294" t="str">
        <x:v>Are innovation objectives established at relevant functions/levels and supported by performance indicators and plans?</x:v>
      </x:c>
      <x:c r="F24" s="294" t="str"/>
      <x:c r="G24" s="294" t="str"/>
      <x:c r="H24" s="294" t="str"/>
      <x:c r="I24" s="294" t="str"/>
      <x:c r="J24" s="294" t="str"/>
      <x:c r="K24" s="294" t="str"/>
      <x:c r="L24" s="294" t="str"/>
      <x:c r="M24" s="300" t="str"/>
      <x:c r="N24" s="294" t="str"/>
      <x:c r="O24" s="294" t="str"/>
      <x:c r="P24" s="294" t="str"/>
      <x:c r="Q24" s="120" t="str"/>
    </x:row>
    <x:row r="25">
      <x:c r="A25" s="119" t="str">
        <x:v>GAP-015</x:v>
      </x:c>
      <x:c r="B25" s="294" t="str">
        <x:v>6.3</x:v>
      </x:c>
      <x:c r="C25" s="294" t="str">
        <x:v>Planning</x:v>
      </x:c>
      <x:c r="D25" s="294" t="str">
        <x:v>Planning changes</x:v>
      </x:c>
      <x:c r="E25" s="294" t="str">
        <x:v>Are changes to the innovation management system planned in a controlled manner?</x:v>
      </x:c>
      <x:c r="F25" s="294" t="str"/>
      <x:c r="G25" s="294" t="str"/>
      <x:c r="H25" s="294" t="str"/>
      <x:c r="I25" s="294" t="str"/>
      <x:c r="J25" s="294" t="str"/>
      <x:c r="K25" s="294" t="str"/>
      <x:c r="L25" s="294" t="str"/>
      <x:c r="M25" s="300" t="str"/>
      <x:c r="N25" s="294" t="str"/>
      <x:c r="O25" s="294" t="str"/>
      <x:c r="P25" s="294" t="str"/>
      <x:c r="Q25" s="120" t="str"/>
    </x:row>
    <x:row r="26">
      <x:c r="A26" s="119" t="str">
        <x:v>GAP-016</x:v>
      </x:c>
      <x:c r="B26" s="294" t="str">
        <x:v>6.4</x:v>
      </x:c>
      <x:c r="C26" s="294" t="str">
        <x:v>Planning</x:v>
      </x:c>
      <x:c r="D26" s="294" t="str">
        <x:v>Innovation portfolio</x:v>
      </x:c>
      <x:c r="E26" s="294" t="str">
        <x:v>Is the innovation portfolio established, balanced, reviewed and aligned with strategy and objectives?</x:v>
      </x:c>
      <x:c r="F26" s="294" t="str"/>
      <x:c r="G26" s="294" t="str"/>
      <x:c r="H26" s="294" t="str"/>
      <x:c r="I26" s="294" t="str"/>
      <x:c r="J26" s="294" t="str"/>
      <x:c r="K26" s="294" t="str"/>
      <x:c r="L26" s="294" t="str"/>
      <x:c r="M26" s="300" t="str"/>
      <x:c r="N26" s="294" t="str"/>
      <x:c r="O26" s="294" t="str"/>
      <x:c r="P26" s="294" t="str"/>
      <x:c r="Q26" s="120" t="str"/>
    </x:row>
    <x:row r="27">
      <x:c r="A27" s="119" t="str">
        <x:v>GAP-017</x:v>
      </x:c>
      <x:c r="B27" s="294" t="str">
        <x:v>6.4</x:v>
      </x:c>
      <x:c r="C27" s="294" t="str">
        <x:v>Planning</x:v>
      </x:c>
      <x:c r="D27" s="294" t="str">
        <x:v>Portfolio decisions</x:v>
      </x:c>
      <x:c r="E27" s="294" t="str">
        <x:v>Are portfolio entry, continuation, reallocation, hold and termination decisions based on defined criteria?</x:v>
      </x:c>
      <x:c r="F27" s="294" t="str"/>
      <x:c r="G27" s="294" t="str"/>
      <x:c r="H27" s="294" t="str"/>
      <x:c r="I27" s="294" t="str"/>
      <x:c r="J27" s="294" t="str"/>
      <x:c r="K27" s="294" t="str"/>
      <x:c r="L27" s="294" t="str"/>
      <x:c r="M27" s="300" t="str"/>
      <x:c r="N27" s="294" t="str"/>
      <x:c r="O27" s="294" t="str"/>
      <x:c r="P27" s="294" t="str"/>
      <x:c r="Q27" s="120" t="str"/>
    </x:row>
    <x:row r="28">
      <x:c r="A28" s="119" t="str">
        <x:v>GAP-018</x:v>
      </x:c>
      <x:c r="B28" s="294" t="str">
        <x:v>6.5</x:v>
      </x:c>
      <x:c r="C28" s="294" t="str">
        <x:v>Planning</x:v>
      </x:c>
      <x:c r="D28" s="294" t="str">
        <x:v>Organizational structures</x:v>
      </x:c>
      <x:c r="E28" s="294" t="str">
        <x:v>Are structures and governance arrangements established to enable innovation across functions and levels?</x:v>
      </x:c>
      <x:c r="F28" s="294" t="str"/>
      <x:c r="G28" s="294" t="str"/>
      <x:c r="H28" s="294" t="str"/>
      <x:c r="I28" s="294" t="str"/>
      <x:c r="J28" s="294" t="str"/>
      <x:c r="K28" s="294" t="str"/>
      <x:c r="L28" s="294" t="str"/>
      <x:c r="M28" s="300" t="str"/>
      <x:c r="N28" s="294" t="str"/>
      <x:c r="O28" s="294" t="str"/>
      <x:c r="P28" s="294" t="str"/>
      <x:c r="Q28" s="120" t="str"/>
    </x:row>
    <x:row r="29">
      <x:c r="A29" s="119" t="str">
        <x:v>GAP-019</x:v>
      </x:c>
      <x:c r="B29" s="294" t="str">
        <x:v>6.6</x:v>
      </x:c>
      <x:c r="C29" s="294" t="str">
        <x:v>Planning</x:v>
      </x:c>
      <x:c r="D29" s="294" t="str">
        <x:v>Collaboration</x:v>
      </x:c>
      <x:c r="E29" s="294" t="str">
        <x:v>Are internal/external collaboration needs, partner roles and collaboration risks managed?</x:v>
      </x:c>
      <x:c r="F29" s="294" t="str"/>
      <x:c r="G29" s="294" t="str"/>
      <x:c r="H29" s="294" t="str"/>
      <x:c r="I29" s="294" t="str"/>
      <x:c r="J29" s="294" t="str"/>
      <x:c r="K29" s="294" t="str"/>
      <x:c r="L29" s="294" t="str"/>
      <x:c r="M29" s="300" t="str"/>
      <x:c r="N29" s="294" t="str"/>
      <x:c r="O29" s="294" t="str"/>
      <x:c r="P29" s="294" t="str"/>
      <x:c r="Q29" s="120" t="str"/>
    </x:row>
    <x:row r="30">
      <x:c r="A30" s="119" t="str">
        <x:v>GAP-020</x:v>
      </x:c>
      <x:c r="B30" s="294" t="str">
        <x:v>7.1.1</x:v>
      </x:c>
      <x:c r="C30" s="294" t="str">
        <x:v>Support</x:v>
      </x:c>
      <x:c r="D30" s="294" t="str">
        <x:v>Resource planning</x:v>
      </x:c>
      <x:c r="E30" s="294" t="str">
        <x:v>Are innovation resource needs identified and reviewed against objectives, portfolios and initiatives?</x:v>
      </x:c>
      <x:c r="F30" s="294" t="str"/>
      <x:c r="G30" s="294" t="str"/>
      <x:c r="H30" s="294" t="str"/>
      <x:c r="I30" s="294" t="str"/>
      <x:c r="J30" s="294" t="str"/>
      <x:c r="K30" s="294" t="str"/>
      <x:c r="L30" s="294" t="str"/>
      <x:c r="M30" s="300" t="str"/>
      <x:c r="N30" s="294" t="str"/>
      <x:c r="O30" s="294" t="str"/>
      <x:c r="P30" s="294" t="str"/>
      <x:c r="Q30" s="120" t="str"/>
    </x:row>
    <x:row r="31">
      <x:c r="A31" s="119" t="str">
        <x:v>GAP-021</x:v>
      </x:c>
      <x:c r="B31" s="294" t="str">
        <x:v>7.1.2</x:v>
      </x:c>
      <x:c r="C31" s="294" t="str">
        <x:v>Support</x:v>
      </x:c>
      <x:c r="D31" s="294" t="str">
        <x:v>People</x:v>
      </x:c>
      <x:c r="E31" s="294" t="str">
        <x:v>Are sufficient people with appropriate profiles available for innovation activities?</x:v>
      </x:c>
      <x:c r="F31" s="294" t="str"/>
      <x:c r="G31" s="294" t="str"/>
      <x:c r="H31" s="294" t="str"/>
      <x:c r="I31" s="294" t="str"/>
      <x:c r="J31" s="294" t="str"/>
      <x:c r="K31" s="294" t="str"/>
      <x:c r="L31" s="294" t="str"/>
      <x:c r="M31" s="300" t="str"/>
      <x:c r="N31" s="294" t="str"/>
      <x:c r="O31" s="294" t="str"/>
      <x:c r="P31" s="294" t="str"/>
      <x:c r="Q31" s="120" t="str"/>
    </x:row>
    <x:row r="32">
      <x:c r="A32" s="119" t="str">
        <x:v>GAP-022</x:v>
      </x:c>
      <x:c r="B32" s="294" t="str">
        <x:v>7.1.3</x:v>
      </x:c>
      <x:c r="C32" s="294" t="str">
        <x:v>Support</x:v>
      </x:c>
      <x:c r="D32" s="294" t="str">
        <x:v>Time</x:v>
      </x:c>
      <x:c r="E32" s="294" t="str">
        <x:v>Is protected time or capacity made available for innovation activities where needed?</x:v>
      </x:c>
      <x:c r="F32" s="294" t="str"/>
      <x:c r="G32" s="294" t="str"/>
      <x:c r="H32" s="294" t="str"/>
      <x:c r="I32" s="294" t="str"/>
      <x:c r="J32" s="294" t="str"/>
      <x:c r="K32" s="294" t="str"/>
      <x:c r="L32" s="294" t="str"/>
      <x:c r="M32" s="300" t="str"/>
      <x:c r="N32" s="294" t="str"/>
      <x:c r="O32" s="294" t="str"/>
      <x:c r="P32" s="294" t="str"/>
      <x:c r="Q32" s="120" t="str"/>
    </x:row>
    <x:row r="33">
      <x:c r="A33" s="119" t="str">
        <x:v>GAP-023</x:v>
      </x:c>
      <x:c r="B33" s="294" t="str">
        <x:v>7.1.4</x:v>
      </x:c>
      <x:c r="C33" s="294" t="str">
        <x:v>Support</x:v>
      </x:c>
      <x:c r="D33" s="294" t="str">
        <x:v>Finance</x:v>
      </x:c>
      <x:c r="E33" s="294" t="str">
        <x:v>Are financial resources and funding mechanisms appropriate to uncertainty and learning stages?</x:v>
      </x:c>
      <x:c r="F33" s="294" t="str"/>
      <x:c r="G33" s="294" t="str"/>
      <x:c r="H33" s="294" t="str"/>
      <x:c r="I33" s="294" t="str"/>
      <x:c r="J33" s="294" t="str"/>
      <x:c r="K33" s="294" t="str"/>
      <x:c r="L33" s="294" t="str"/>
      <x:c r="M33" s="300" t="str"/>
      <x:c r="N33" s="294" t="str"/>
      <x:c r="O33" s="294" t="str"/>
      <x:c r="P33" s="294" t="str"/>
      <x:c r="Q33" s="120" t="str"/>
    </x:row>
    <x:row r="34">
      <x:c r="A34" s="119" t="str">
        <x:v>GAP-024</x:v>
      </x:c>
      <x:c r="B34" s="294" t="str">
        <x:v>7.1.5</x:v>
      </x:c>
      <x:c r="C34" s="294" t="str">
        <x:v>Support</x:v>
      </x:c>
      <x:c r="D34" s="294" t="str">
        <x:v>Infrastructure</x:v>
      </x:c>
      <x:c r="E34" s="294" t="str">
        <x:v>Is suitable physical, digital, experimental and collaboration infrastructure available?</x:v>
      </x:c>
      <x:c r="F34" s="294" t="str"/>
      <x:c r="G34" s="294" t="str"/>
      <x:c r="H34" s="294" t="str"/>
      <x:c r="I34" s="294" t="str"/>
      <x:c r="J34" s="294" t="str"/>
      <x:c r="K34" s="294" t="str"/>
      <x:c r="L34" s="294" t="str"/>
      <x:c r="M34" s="300" t="str"/>
      <x:c r="N34" s="294" t="str"/>
      <x:c r="O34" s="294" t="str"/>
      <x:c r="P34" s="294" t="str"/>
      <x:c r="Q34" s="120" t="str"/>
    </x:row>
    <x:row r="35">
      <x:c r="A35" s="119" t="str">
        <x:v>GAP-025</x:v>
      </x:c>
      <x:c r="B35" s="294" t="str">
        <x:v>7.1.6</x:v>
      </x:c>
      <x:c r="C35" s="294" t="str">
        <x:v>Support</x:v>
      </x:c>
      <x:c r="D35" s="294" t="str">
        <x:v>Knowledge</x:v>
      </x:c>
      <x:c r="E35" s="294" t="str">
        <x:v>Are knowledge needs, creation, sharing, access and retention managed to support innovation?</x:v>
      </x:c>
      <x:c r="F35" s="294" t="str"/>
      <x:c r="G35" s="294" t="str"/>
      <x:c r="H35" s="294" t="str"/>
      <x:c r="I35" s="294" t="str"/>
      <x:c r="J35" s="294" t="str"/>
      <x:c r="K35" s="294" t="str"/>
      <x:c r="L35" s="294" t="str"/>
      <x:c r="M35" s="300" t="str"/>
      <x:c r="N35" s="294" t="str"/>
      <x:c r="O35" s="294" t="str"/>
      <x:c r="P35" s="294" t="str"/>
      <x:c r="Q35" s="120" t="str"/>
    </x:row>
    <x:row r="36">
      <x:c r="A36" s="119" t="str">
        <x:v>GAP-026</x:v>
      </x:c>
      <x:c r="B36" s="294" t="str">
        <x:v>7.1.7</x:v>
      </x:c>
      <x:c r="C36" s="294" t="str">
        <x:v>Support</x:v>
      </x:c>
      <x:c r="D36" s="294" t="str">
        <x:v>Intellectual property</x:v>
      </x:c>
      <x:c r="E36" s="294" t="str">
        <x:v>Are IP opportunities, risks, ownership, protection and use considered at appropriate points?</x:v>
      </x:c>
      <x:c r="F36" s="294" t="str"/>
      <x:c r="G36" s="294" t="str"/>
      <x:c r="H36" s="294" t="str"/>
      <x:c r="I36" s="294" t="str"/>
      <x:c r="J36" s="294" t="str"/>
      <x:c r="K36" s="294" t="str"/>
      <x:c r="L36" s="294" t="str"/>
      <x:c r="M36" s="300" t="str"/>
      <x:c r="N36" s="294" t="str"/>
      <x:c r="O36" s="294" t="str"/>
      <x:c r="P36" s="294" t="str"/>
      <x:c r="Q36" s="120" t="str"/>
    </x:row>
    <x:row r="37">
      <x:c r="A37" s="119" t="str">
        <x:v>GAP-027</x:v>
      </x:c>
      <x:c r="B37" s="294" t="str">
        <x:v>7.1.8</x:v>
      </x:c>
      <x:c r="C37" s="294" t="str">
        <x:v>Support</x:v>
      </x:c>
      <x:c r="D37" s="294" t="str">
        <x:v>Tools &amp; methods</x:v>
      </x:c>
      <x:c r="E37" s="294" t="str">
        <x:v>Are innovation tools and methods selected, made available and used appropriately?</x:v>
      </x:c>
      <x:c r="F37" s="294" t="str"/>
      <x:c r="G37" s="294" t="str"/>
      <x:c r="H37" s="294" t="str"/>
      <x:c r="I37" s="294" t="str"/>
      <x:c r="J37" s="294" t="str"/>
      <x:c r="K37" s="294" t="str"/>
      <x:c r="L37" s="294" t="str"/>
      <x:c r="M37" s="300" t="str"/>
      <x:c r="N37" s="294" t="str"/>
      <x:c r="O37" s="294" t="str"/>
      <x:c r="P37" s="294" t="str"/>
      <x:c r="Q37" s="120" t="str"/>
    </x:row>
    <x:row r="38">
      <x:c r="A38" s="119" t="str">
        <x:v>GAP-028</x:v>
      </x:c>
      <x:c r="B38" s="294" t="str">
        <x:v>7.2</x:v>
      </x:c>
      <x:c r="C38" s="294" t="str">
        <x:v>Support</x:v>
      </x:c>
      <x:c r="D38" s="294" t="str">
        <x:v>Competence</x:v>
      </x:c>
      <x:c r="E38" s="294" t="str">
        <x:v>Are competence requirements identified and development actions implemented for people affecting innovation performance?</x:v>
      </x:c>
      <x:c r="F38" s="294" t="str"/>
      <x:c r="G38" s="294" t="str"/>
      <x:c r="H38" s="294" t="str"/>
      <x:c r="I38" s="294" t="str"/>
      <x:c r="J38" s="294" t="str"/>
      <x:c r="K38" s="294" t="str"/>
      <x:c r="L38" s="294" t="str"/>
      <x:c r="M38" s="300" t="str"/>
      <x:c r="N38" s="294" t="str"/>
      <x:c r="O38" s="294" t="str"/>
      <x:c r="P38" s="294" t="str"/>
      <x:c r="Q38" s="120" t="str"/>
    </x:row>
    <x:row r="39">
      <x:c r="A39" s="119" t="str">
        <x:v>GAP-029</x:v>
      </x:c>
      <x:c r="B39" s="294" t="str">
        <x:v>7.3</x:v>
      </x:c>
      <x:c r="C39" s="294" t="str">
        <x:v>Support</x:v>
      </x:c>
      <x:c r="D39" s="294" t="str">
        <x:v>Awareness</x:v>
      </x:c>
      <x:c r="E39" s="294" t="str">
        <x:v>Are people aware of innovation policy, strategy, objectives and their contribution to the innovation management system?</x:v>
      </x:c>
      <x:c r="F39" s="294" t="str"/>
      <x:c r="G39" s="294" t="str"/>
      <x:c r="H39" s="294" t="str"/>
      <x:c r="I39" s="294" t="str"/>
      <x:c r="J39" s="294" t="str"/>
      <x:c r="K39" s="294" t="str"/>
      <x:c r="L39" s="294" t="str"/>
      <x:c r="M39" s="300" t="str"/>
      <x:c r="N39" s="294" t="str"/>
      <x:c r="O39" s="294" t="str"/>
      <x:c r="P39" s="294" t="str"/>
      <x:c r="Q39" s="120" t="str"/>
    </x:row>
    <x:row r="40">
      <x:c r="A40" s="119" t="str">
        <x:v>GAP-030</x:v>
      </x:c>
      <x:c r="B40" s="294" t="str">
        <x:v>7.4</x:v>
      </x:c>
      <x:c r="C40" s="294" t="str">
        <x:v>Support</x:v>
      </x:c>
      <x:c r="D40" s="294" t="str">
        <x:v>Communication</x:v>
      </x:c>
      <x:c r="E40" s="294" t="str">
        <x:v>Are innovation-related internal and external communication needs, responsibilities and channels defined?</x:v>
      </x:c>
      <x:c r="F40" s="294" t="str"/>
      <x:c r="G40" s="294" t="str"/>
      <x:c r="H40" s="294" t="str"/>
      <x:c r="I40" s="294" t="str"/>
      <x:c r="J40" s="294" t="str"/>
      <x:c r="K40" s="294" t="str"/>
      <x:c r="L40" s="294" t="str"/>
      <x:c r="M40" s="300" t="str"/>
      <x:c r="N40" s="294" t="str"/>
      <x:c r="O40" s="294" t="str"/>
      <x:c r="P40" s="294" t="str"/>
      <x:c r="Q40" s="120" t="str"/>
    </x:row>
    <x:row r="41">
      <x:c r="A41" s="119" t="str">
        <x:v>GAP-031</x:v>
      </x:c>
      <x:c r="B41" s="294" t="str">
        <x:v>7.5</x:v>
      </x:c>
      <x:c r="C41" s="294" t="str">
        <x:v>Support</x:v>
      </x:c>
      <x:c r="D41" s="294" t="str">
        <x:v>Documented information</x:v>
      </x:c>
      <x:c r="E41" s="294" t="str">
        <x:v>Is documented information created, approved, updated, available, protected and retained appropriately?</x:v>
      </x:c>
      <x:c r="F41" s="294" t="str"/>
      <x:c r="G41" s="294" t="str"/>
      <x:c r="H41" s="294" t="str"/>
      <x:c r="I41" s="294" t="str"/>
      <x:c r="J41" s="294" t="str"/>
      <x:c r="K41" s="294" t="str"/>
      <x:c r="L41" s="294" t="str"/>
      <x:c r="M41" s="300" t="str"/>
      <x:c r="N41" s="294" t="str"/>
      <x:c r="O41" s="294" t="str"/>
      <x:c r="P41" s="294" t="str"/>
      <x:c r="Q41" s="120" t="str"/>
    </x:row>
    <x:row r="42">
      <x:c r="A42" s="119" t="str">
        <x:v>GAP-032</x:v>
      </x:c>
      <x:c r="B42" s="294" t="str">
        <x:v>8.1</x:v>
      </x:c>
      <x:c r="C42" s="294" t="str">
        <x:v>Operation</x:v>
      </x:c>
      <x:c r="D42" s="294" t="str">
        <x:v>Operational planning &amp; control</x:v>
      </x:c>
      <x:c r="E42" s="294" t="str">
        <x:v>Are innovation operations planned and controlled while allowing flexibility and learning under uncertainty?</x:v>
      </x:c>
      <x:c r="F42" s="294" t="str"/>
      <x:c r="G42" s="294" t="str"/>
      <x:c r="H42" s="294" t="str"/>
      <x:c r="I42" s="294" t="str"/>
      <x:c r="J42" s="294" t="str"/>
      <x:c r="K42" s="294" t="str"/>
      <x:c r="L42" s="294" t="str"/>
      <x:c r="M42" s="300" t="str"/>
      <x:c r="N42" s="294" t="str"/>
      <x:c r="O42" s="294" t="str"/>
      <x:c r="P42" s="294" t="str"/>
      <x:c r="Q42" s="120" t="str"/>
    </x:row>
    <x:row r="43">
      <x:c r="A43" s="119" t="str">
        <x:v>GAP-033</x:v>
      </x:c>
      <x:c r="B43" s="294" t="str">
        <x:v>8.2</x:v>
      </x:c>
      <x:c r="C43" s="294" t="str">
        <x:v>Operation</x:v>
      </x:c>
      <x:c r="D43" s="294" t="str">
        <x:v>Innovation initiatives</x:v>
      </x:c>
      <x:c r="E43" s="294" t="str">
        <x:v>Are initiatives established with clear purpose, assumptions, ownership, resources, decision points and expected value?</x:v>
      </x:c>
      <x:c r="F43" s="294" t="str"/>
      <x:c r="G43" s="294" t="str"/>
      <x:c r="H43" s="294" t="str"/>
      <x:c r="I43" s="294" t="str"/>
      <x:c r="J43" s="294" t="str"/>
      <x:c r="K43" s="294" t="str"/>
      <x:c r="L43" s="294" t="str"/>
      <x:c r="M43" s="300" t="str"/>
      <x:c r="N43" s="294" t="str"/>
      <x:c r="O43" s="294" t="str"/>
      <x:c r="P43" s="294" t="str"/>
      <x:c r="Q43" s="120" t="str"/>
    </x:row>
    <x:row r="44">
      <x:c r="A44" s="119" t="str">
        <x:v>GAP-034</x:v>
      </x:c>
      <x:c r="B44" s="294" t="str">
        <x:v>8.2</x:v>
      </x:c>
      <x:c r="C44" s="294" t="str">
        <x:v>Operation</x:v>
      </x:c>
      <x:c r="D44" s="294" t="str">
        <x:v>Initiative review</x:v>
      </x:c>
      <x:c r="E44" s="294" t="str">
        <x:v>Are initiatives periodically reviewed for progress, evidence, learning, risks and continuation decisions?</x:v>
      </x:c>
      <x:c r="F44" s="294" t="str"/>
      <x:c r="G44" s="294" t="str"/>
      <x:c r="H44" s="294" t="str"/>
      <x:c r="I44" s="294" t="str"/>
      <x:c r="J44" s="294" t="str"/>
      <x:c r="K44" s="294" t="str"/>
      <x:c r="L44" s="294" t="str"/>
      <x:c r="M44" s="300" t="str"/>
      <x:c r="N44" s="294" t="str"/>
      <x:c r="O44" s="294" t="str"/>
      <x:c r="P44" s="294" t="str"/>
      <x:c r="Q44" s="120" t="str"/>
    </x:row>
    <x:row r="45">
      <x:c r="A45" s="119" t="str">
        <x:v>GAP-035</x:v>
      </x:c>
      <x:c r="B45" s="294" t="str">
        <x:v>8.3.1</x:v>
      </x:c>
      <x:c r="C45" s="294" t="str">
        <x:v>Operation</x:v>
      </x:c>
      <x:c r="D45" s="294" t="str">
        <x:v>Innovation process</x:v>
      </x:c>
      <x:c r="E45" s="294" t="str">
        <x:v>Is a flexible innovation process established and adapted to different initiative types and uncertainty levels?</x:v>
      </x:c>
      <x:c r="F45" s="294" t="str"/>
      <x:c r="G45" s="294" t="str"/>
      <x:c r="H45" s="294" t="str"/>
      <x:c r="I45" s="294" t="str"/>
      <x:c r="J45" s="294" t="str"/>
      <x:c r="K45" s="294" t="str"/>
      <x:c r="L45" s="294" t="str"/>
      <x:c r="M45" s="300" t="str"/>
      <x:c r="N45" s="294" t="str"/>
      <x:c r="O45" s="294" t="str"/>
      <x:c r="P45" s="294" t="str"/>
      <x:c r="Q45" s="120" t="str"/>
    </x:row>
    <x:row r="46">
      <x:c r="A46" s="119" t="str">
        <x:v>GAP-036</x:v>
      </x:c>
      <x:c r="B46" s="294" t="str">
        <x:v>8.3.2</x:v>
      </x:c>
      <x:c r="C46" s="294" t="str">
        <x:v>Operation</x:v>
      </x:c>
      <x:c r="D46" s="294" t="str">
        <x:v>Identify opportunities</x:v>
      </x:c>
      <x:c r="E46" s="294" t="str">
        <x:v>Does the organization systematically identify, frame and prioritize opportunities using evidence and strategic intelligence?</x:v>
      </x:c>
      <x:c r="F46" s="294" t="str"/>
      <x:c r="G46" s="294" t="str"/>
      <x:c r="H46" s="294" t="str"/>
      <x:c r="I46" s="294" t="str"/>
      <x:c r="J46" s="294" t="str"/>
      <x:c r="K46" s="294" t="str"/>
      <x:c r="L46" s="294" t="str"/>
      <x:c r="M46" s="300" t="str"/>
      <x:c r="N46" s="294" t="str"/>
      <x:c r="O46" s="294" t="str"/>
      <x:c r="P46" s="294" t="str"/>
      <x:c r="Q46" s="120" t="str"/>
    </x:row>
    <x:row r="47">
      <x:c r="A47" s="119" t="str">
        <x:v>GAP-037</x:v>
      </x:c>
      <x:c r="B47" s="294" t="str">
        <x:v>8.3.3</x:v>
      </x:c>
      <x:c r="C47" s="294" t="str">
        <x:v>Operation</x:v>
      </x:c>
      <x:c r="D47" s="294" t="str">
        <x:v>Create concepts</x:v>
      </x:c>
      <x:c r="E47" s="294" t="str">
        <x:v>Are alternative concepts generated and selected using defined value, desirability, feasibility and strategic criteria?</x:v>
      </x:c>
      <x:c r="F47" s="294" t="str"/>
      <x:c r="G47" s="294" t="str"/>
      <x:c r="H47" s="294" t="str"/>
      <x:c r="I47" s="294" t="str"/>
      <x:c r="J47" s="294" t="str"/>
      <x:c r="K47" s="294" t="str"/>
      <x:c r="L47" s="294" t="str"/>
      <x:c r="M47" s="300" t="str"/>
      <x:c r="N47" s="294" t="str"/>
      <x:c r="O47" s="294" t="str"/>
      <x:c r="P47" s="294" t="str"/>
      <x:c r="Q47" s="120" t="str"/>
    </x:row>
    <x:row r="48">
      <x:c r="A48" s="119" t="str">
        <x:v>GAP-038</x:v>
      </x:c>
      <x:c r="B48" s="294" t="str">
        <x:v>8.3.4</x:v>
      </x:c>
      <x:c r="C48" s="294" t="str">
        <x:v>Operation</x:v>
      </x:c>
      <x:c r="D48" s="294" t="str">
        <x:v>Validate concepts</x:v>
      </x:c>
      <x:c r="E48" s="294" t="str">
        <x:v>Are critical assumptions tested through evidence, experiments, user feedback or other appropriate validation?</x:v>
      </x:c>
      <x:c r="F48" s="294" t="str"/>
      <x:c r="G48" s="294" t="str"/>
      <x:c r="H48" s="294" t="str"/>
      <x:c r="I48" s="294" t="str"/>
      <x:c r="J48" s="294" t="str"/>
      <x:c r="K48" s="294" t="str"/>
      <x:c r="L48" s="294" t="str"/>
      <x:c r="M48" s="300" t="str"/>
      <x:c r="N48" s="294" t="str"/>
      <x:c r="O48" s="294" t="str"/>
      <x:c r="P48" s="294" t="str"/>
      <x:c r="Q48" s="120" t="str"/>
    </x:row>
    <x:row r="49">
      <x:c r="A49" s="119" t="str">
        <x:v>GAP-039</x:v>
      </x:c>
      <x:c r="B49" s="294" t="str">
        <x:v>8.3.5</x:v>
      </x:c>
      <x:c r="C49" s="294" t="str">
        <x:v>Operation</x:v>
      </x:c>
      <x:c r="D49" s="294" t="str">
        <x:v>Develop solutions</x:v>
      </x:c>
      <x:c r="E49" s="294" t="str">
        <x:v>Are validated concepts developed iteratively into workable solutions with learning and risk control?</x:v>
      </x:c>
      <x:c r="F49" s="294" t="str"/>
      <x:c r="G49" s="294" t="str"/>
      <x:c r="H49" s="294" t="str"/>
      <x:c r="I49" s="294" t="str"/>
      <x:c r="J49" s="294" t="str"/>
      <x:c r="K49" s="294" t="str"/>
      <x:c r="L49" s="294" t="str"/>
      <x:c r="M49" s="300" t="str"/>
      <x:c r="N49" s="294" t="str"/>
      <x:c r="O49" s="294" t="str"/>
      <x:c r="P49" s="294" t="str"/>
      <x:c r="Q49" s="120" t="str"/>
    </x:row>
    <x:row r="50">
      <x:c r="A50" s="119" t="str">
        <x:v>GAP-040</x:v>
      </x:c>
      <x:c r="B50" s="294" t="str">
        <x:v>8.3.6</x:v>
      </x:c>
      <x:c r="C50" s="294" t="str">
        <x:v>Operation</x:v>
      </x:c>
      <x:c r="D50" s="294" t="str">
        <x:v>Deploy solutions</x:v>
      </x:c>
      <x:c r="E50" s="294" t="str">
        <x:v>Are solutions deployed with appropriate readiness, adoption, scaling, value-realization and learning arrangements?</x:v>
      </x:c>
      <x:c r="F50" s="294" t="str"/>
      <x:c r="G50" s="294" t="str"/>
      <x:c r="H50" s="294" t="str"/>
      <x:c r="I50" s="294" t="str"/>
      <x:c r="J50" s="294" t="str"/>
      <x:c r="K50" s="294" t="str"/>
      <x:c r="L50" s="294" t="str"/>
      <x:c r="M50" s="300" t="str"/>
      <x:c r="N50" s="294" t="str"/>
      <x:c r="O50" s="294" t="str"/>
      <x:c r="P50" s="294" t="str"/>
      <x:c r="Q50" s="120" t="str"/>
    </x:row>
    <x:row r="51">
      <x:c r="A51" s="119" t="str">
        <x:v>GAP-041</x:v>
      </x:c>
      <x:c r="B51" s="294" t="str">
        <x:v>8.3</x:v>
      </x:c>
      <x:c r="C51" s="294" t="str">
        <x:v>Operation</x:v>
      </x:c>
      <x:c r="D51" s="294" t="str">
        <x:v>Learning &amp; iteration</x:v>
      </x:c>
      <x:c r="E51" s="294" t="str">
        <x:v>Are decisions informed by learning from tests, failures, pivots, pauses and terminated initiatives?</x:v>
      </x:c>
      <x:c r="F51" s="294" t="str"/>
      <x:c r="G51" s="294" t="str"/>
      <x:c r="H51" s="294" t="str"/>
      <x:c r="I51" s="294" t="str"/>
      <x:c r="J51" s="294" t="str"/>
      <x:c r="K51" s="294" t="str"/>
      <x:c r="L51" s="294" t="str"/>
      <x:c r="M51" s="300" t="str"/>
      <x:c r="N51" s="294" t="str"/>
      <x:c r="O51" s="294" t="str"/>
      <x:c r="P51" s="294" t="str"/>
      <x:c r="Q51" s="120" t="str"/>
    </x:row>
    <x:row r="52">
      <x:c r="A52" s="119" t="str">
        <x:v>GAP-042</x:v>
      </x:c>
      <x:c r="B52" s="294" t="str">
        <x:v>9.1.1</x:v>
      </x:c>
      <x:c r="C52" s="294" t="str">
        <x:v>Performance Evaluation</x:v>
      </x:c>
      <x:c r="D52" s="294" t="str">
        <x:v>Monitoring &amp; measurement</x:v>
      </x:c>
      <x:c r="E52" s="294" t="str">
        <x:v>Are innovation system, portfolio, initiative and process measurements defined with methods, frequency and responsibilities?</x:v>
      </x:c>
      <x:c r="F52" s="294" t="str"/>
      <x:c r="G52" s="294" t="str"/>
      <x:c r="H52" s="294" t="str"/>
      <x:c r="I52" s="294" t="str"/>
      <x:c r="J52" s="294" t="str"/>
      <x:c r="K52" s="294" t="str"/>
      <x:c r="L52" s="294" t="str"/>
      <x:c r="M52" s="300" t="str"/>
      <x:c r="N52" s="294" t="str"/>
      <x:c r="O52" s="294" t="str"/>
      <x:c r="P52" s="294" t="str"/>
      <x:c r="Q52" s="120" t="str"/>
    </x:row>
    <x:row r="53">
      <x:c r="A53" s="119" t="str">
        <x:v>GAP-043</x:v>
      </x:c>
      <x:c r="B53" s="294" t="str">
        <x:v>9.1.2</x:v>
      </x:c>
      <x:c r="C53" s="294" t="str">
        <x:v>Performance Evaluation</x:v>
      </x:c>
      <x:c r="D53" s="294" t="str">
        <x:v>Analysis &amp; evaluation</x:v>
      </x:c>
      <x:c r="E53" s="294" t="str">
        <x:v>Are measurement results analyzed to evaluate innovation performance and effectiveness of the management system?</x:v>
      </x:c>
      <x:c r="F53" s="294" t="str"/>
      <x:c r="G53" s="294" t="str"/>
      <x:c r="H53" s="294" t="str"/>
      <x:c r="I53" s="294" t="str"/>
      <x:c r="J53" s="294" t="str"/>
      <x:c r="K53" s="294" t="str"/>
      <x:c r="L53" s="294" t="str"/>
      <x:c r="M53" s="300" t="str"/>
      <x:c r="N53" s="294" t="str"/>
      <x:c r="O53" s="294" t="str"/>
      <x:c r="P53" s="294" t="str"/>
      <x:c r="Q53" s="120" t="str"/>
    </x:row>
    <x:row r="54">
      <x:c r="A54" s="119" t="str">
        <x:v>GAP-044</x:v>
      </x:c>
      <x:c r="B54" s="294" t="str">
        <x:v>9.1</x:v>
      </x:c>
      <x:c r="C54" s="294" t="str">
        <x:v>Performance Evaluation</x:v>
      </x:c>
      <x:c r="D54" s="294" t="str">
        <x:v>Value realization</x:v>
      </x:c>
      <x:c r="E54" s="294" t="str">
        <x:v>Is realized and expected value evaluated using appropriate financial and non-financial evidence?</x:v>
      </x:c>
      <x:c r="F54" s="294" t="str"/>
      <x:c r="G54" s="294" t="str"/>
      <x:c r="H54" s="294" t="str"/>
      <x:c r="I54" s="294" t="str"/>
      <x:c r="J54" s="294" t="str"/>
      <x:c r="K54" s="294" t="str"/>
      <x:c r="L54" s="294" t="str"/>
      <x:c r="M54" s="300" t="str"/>
      <x:c r="N54" s="294" t="str"/>
      <x:c r="O54" s="294" t="str"/>
      <x:c r="P54" s="294" t="str"/>
      <x:c r="Q54" s="120" t="str"/>
    </x:row>
    <x:row r="55">
      <x:c r="A55" s="119" t="str">
        <x:v>GAP-045</x:v>
      </x:c>
      <x:c r="B55" s="294" t="str">
        <x:v>9.2</x:v>
      </x:c>
      <x:c r="C55" s="294" t="str">
        <x:v>Performance Evaluation</x:v>
      </x:c>
      <x:c r="D55" s="294" t="str">
        <x:v>Internal audit programme</x:v>
      </x:c>
      <x:c r="E55" s="294" t="str">
        <x:v>Is an internal audit programme established considering process importance and previous audit results?</x:v>
      </x:c>
      <x:c r="F55" s="294" t="str"/>
      <x:c r="G55" s="294" t="str"/>
      <x:c r="H55" s="294" t="str"/>
      <x:c r="I55" s="294" t="str"/>
      <x:c r="J55" s="294" t="str"/>
      <x:c r="K55" s="294" t="str"/>
      <x:c r="L55" s="294" t="str"/>
      <x:c r="M55" s="300" t="str"/>
      <x:c r="N55" s="294" t="str"/>
      <x:c r="O55" s="294" t="str"/>
      <x:c r="P55" s="294" t="str"/>
      <x:c r="Q55" s="120" t="str"/>
    </x:row>
    <x:row r="56">
      <x:c r="A56" s="119" t="str">
        <x:v>GAP-046</x:v>
      </x:c>
      <x:c r="B56" s="294" t="str">
        <x:v>9.2</x:v>
      </x:c>
      <x:c r="C56" s="294" t="str">
        <x:v>Performance Evaluation</x:v>
      </x:c>
      <x:c r="D56" s="294" t="str">
        <x:v>Internal audit execution</x:v>
      </x:c>
      <x:c r="E56" s="294" t="str">
        <x:v>Are audits objective, evidence-based, reported and followed by timely corrective action where needed?</x:v>
      </x:c>
      <x:c r="F56" s="294" t="str"/>
      <x:c r="G56" s="294" t="str"/>
      <x:c r="H56" s="294" t="str"/>
      <x:c r="I56" s="294" t="str"/>
      <x:c r="J56" s="294" t="str"/>
      <x:c r="K56" s="294" t="str"/>
      <x:c r="L56" s="294" t="str"/>
      <x:c r="M56" s="300" t="str"/>
      <x:c r="N56" s="294" t="str"/>
      <x:c r="O56" s="294" t="str"/>
      <x:c r="P56" s="294" t="str"/>
      <x:c r="Q56" s="120" t="str"/>
    </x:row>
    <x:row r="57">
      <x:c r="A57" s="119" t="str">
        <x:v>GAP-047</x:v>
      </x:c>
      <x:c r="B57" s="294" t="str">
        <x:v>9.3</x:v>
      </x:c>
      <x:c r="C57" s="294" t="str">
        <x:v>Performance Evaluation</x:v>
      </x:c>
      <x:c r="D57" s="294" t="str">
        <x:v>Management review inputs</x:v>
      </x:c>
      <x:c r="E57" s="294" t="str">
        <x:v>Does management review consider performance, value realization, objectives, portfolios, initiatives, processes, learning, resources, risks and changes?</x:v>
      </x:c>
      <x:c r="F57" s="294" t="str"/>
      <x:c r="G57" s="294" t="str"/>
      <x:c r="H57" s="294" t="str"/>
      <x:c r="I57" s="294" t="str"/>
      <x:c r="J57" s="294" t="str"/>
      <x:c r="K57" s="294" t="str"/>
      <x:c r="L57" s="294" t="str"/>
      <x:c r="M57" s="300" t="str"/>
      <x:c r="N57" s="294" t="str"/>
      <x:c r="O57" s="294" t="str"/>
      <x:c r="P57" s="294" t="str"/>
      <x:c r="Q57" s="120" t="str"/>
    </x:row>
    <x:row r="58">
      <x:c r="A58" s="119" t="str">
        <x:v>GAP-048</x:v>
      </x:c>
      <x:c r="B58" s="294" t="str">
        <x:v>9.3</x:v>
      </x:c>
      <x:c r="C58" s="294" t="str">
        <x:v>Performance Evaluation</x:v>
      </x:c>
      <x:c r="D58" s="294" t="str">
        <x:v>Management review results</x:v>
      </x:c>
      <x:c r="E58" s="294" t="str">
        <x:v>Are management-review decisions and required changes recorded and followed through?</x:v>
      </x:c>
      <x:c r="F58" s="294" t="str"/>
      <x:c r="G58" s="294" t="str"/>
      <x:c r="H58" s="294" t="str"/>
      <x:c r="I58" s="294" t="str"/>
      <x:c r="J58" s="294" t="str"/>
      <x:c r="K58" s="294" t="str"/>
      <x:c r="L58" s="294" t="str"/>
      <x:c r="M58" s="300" t="str"/>
      <x:c r="N58" s="294" t="str"/>
      <x:c r="O58" s="294" t="str"/>
      <x:c r="P58" s="294" t="str"/>
      <x:c r="Q58" s="120" t="str"/>
    </x:row>
    <x:row r="59">
      <x:c r="A59" s="119" t="str">
        <x:v>GAP-049</x:v>
      </x:c>
      <x:c r="B59" s="294" t="str">
        <x:v>10.1</x:v>
      </x:c>
      <x:c r="C59" s="294" t="str">
        <x:v>Improvement</x:v>
      </x:c>
      <x:c r="D59" s="294" t="str">
        <x:v>Continual improvement</x:v>
      </x:c>
      <x:c r="E59" s="294" t="str">
        <x:v>Are opportunities used to improve the suitability, adequacy, effectiveness and efficiency of the innovation management system?</x:v>
      </x:c>
      <x:c r="F59" s="294" t="str"/>
      <x:c r="G59" s="294" t="str"/>
      <x:c r="H59" s="294" t="str"/>
      <x:c r="I59" s="294" t="str"/>
      <x:c r="J59" s="294" t="str"/>
      <x:c r="K59" s="294" t="str"/>
      <x:c r="L59" s="294" t="str"/>
      <x:c r="M59" s="300" t="str"/>
      <x:c r="N59" s="294" t="str"/>
      <x:c r="O59" s="294" t="str"/>
      <x:c r="P59" s="294" t="str"/>
      <x:c r="Q59" s="120" t="str"/>
    </x:row>
    <x:row r="60">
      <x:c r="A60" s="119" t="str">
        <x:v>GAP-050</x:v>
      </x:c>
      <x:c r="B60" s="294" t="str">
        <x:v>10.2</x:v>
      </x:c>
      <x:c r="C60" s="294" t="str">
        <x:v>Improvement</x:v>
      </x:c>
      <x:c r="D60" s="294" t="str">
        <x:v>Nonconformity response</x:v>
      </x:c>
      <x:c r="E60" s="294" t="str">
        <x:v>Are nonconformities controlled, corrected and their consequences addressed?</x:v>
      </x:c>
      <x:c r="F60" s="294" t="str"/>
      <x:c r="G60" s="294" t="str"/>
      <x:c r="H60" s="294" t="str"/>
      <x:c r="I60" s="294" t="str"/>
      <x:c r="J60" s="294" t="str"/>
      <x:c r="K60" s="294" t="str"/>
      <x:c r="L60" s="294" t="str"/>
      <x:c r="M60" s="300" t="str"/>
      <x:c r="N60" s="294" t="str"/>
      <x:c r="O60" s="294" t="str"/>
      <x:c r="P60" s="294" t="str"/>
      <x:c r="Q60" s="120" t="str"/>
    </x:row>
    <x:row r="61">
      <x:c r="A61" s="121" t="str">
        <x:v>GAP-051</x:v>
      </x:c>
      <x:c r="B61" s="295" t="str">
        <x:v>10.2</x:v>
      </x:c>
      <x:c r="C61" s="295" t="str">
        <x:v>Improvement</x:v>
      </x:c>
      <x:c r="D61" s="295" t="str">
        <x:v>Corrective action</x:v>
      </x:c>
      <x:c r="E61" s="295" t="str">
        <x:v>Are causes evaluated, actions implemented and effectiveness reviewed to prevent recurrence?</x:v>
      </x:c>
      <x:c r="F61" s="295" t="str"/>
      <x:c r="G61" s="295" t="str"/>
      <x:c r="H61" s="295" t="str"/>
      <x:c r="I61" s="295" t="str"/>
      <x:c r="J61" s="295" t="str"/>
      <x:c r="K61" s="295" t="str"/>
      <x:c r="L61" s="295" t="str"/>
      <x:c r="M61" s="301" t="str"/>
      <x:c r="N61" s="295" t="str"/>
      <x:c r="O61" s="295" t="str"/>
      <x:c r="P61" s="295" t="str"/>
      <x:c r="Q61" s="122" t="str"/>
    </x:row>
  </x:sheetData>
  <x:mergeCells>
    <x:mergeCell ref="A1:Q1"/>
    <x:mergeCell ref="A7:Q7"/>
  </x:mergeCells>
  <x:conditionalFormatting sqref="G11:G61">
    <x:cfRule type="expression" dxfId="0" priority="1">
      <x:formula>OR(INDIRECT("RC",0)="Completed",INDIRECT("RC",0)="Closed",INDIRECT("RC",0)="Conforming",INDIRECT("RC",0)="Fully Implemented",INDIRECT("RC",0)="Go")</x:formula>
    </x:cfRule>
    <x:cfRule type="expression" dxfId="1" priority="2">
      <x:formula>OR(INDIRECT("RC",0)="Blocked",INDIRECT("RC",0)="Major NC",INDIRECT("RC",0)="Not Implemented",INDIRECT("RC",0)="Stop",INDIRECT("RC",0)="Critical")</x:formula>
    </x:cfRule>
    <x:cfRule type="expression" dxfId="2" priority="3">
      <x:formula>OR(INDIRECT("RC",0)="In Progress",INDIRECT("RC",0)="Partially Implemented",INDIRECT("RC",0)="Opportunity",INDIRECT("RC",0)="Conditional Go",INDIRECT("RC",0)="High")</x:formula>
    </x:cfRule>
  </x:conditionalFormatting>
  <x:dataValidations count="5">
    <x:dataValidation type="list" sqref="G11:G61">
      <x:formula1>"Not Assessed,Fully Implemented,Partially Implemented,Not Implemented,N/A"</x:formula1>
    </x:dataValidation>
    <x:dataValidation type="list" sqref="I11:I61">
      <x:formula1>"Critical,High,Medium,Low"</x:formula1>
    </x:dataValidation>
    <x:dataValidation type="list" sqref="J11:J61">
      <x:formula1>"High,Medium,Low"</x:formula1>
    </x:dataValidation>
    <x:dataValidation type="list" sqref="N11:N61">
      <x:formula1>"Not Started,Planned,Open,In Progress,Blocked,Completed,Closed"</x:formula1>
    </x:dataValidation>
    <x:dataValidation type="list" sqref="Q11:Q61">
      <x:formula1>"Example Data,Actual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885eedcef294ecd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8" hidden="0" customWidth="1"/>
    <x:col min="4" max="4" width="24" hidden="0" customWidth="1"/>
    <x:col min="5" max="5" width="18" hidden="0" customWidth="1"/>
  </x:cols>
  <x:sheetData>
    <x:row r="1" ht="34" customHeight="1">
      <x:c r="A1" s="169" t="str">
        <x:v>Innovation Management Gap Analysis Dashboard</x:v>
      </x:c>
      <x:c r="B1" s="169"/>
      <x:c r="C1" s="169"/>
      <x:c r="D1" s="169"/>
      <x:c r="E1" s="169"/>
      <x:c r="F1" s="169"/>
      <x:c r="G1" s="169"/>
      <x:c r="H1" s="169"/>
      <x:c r="I1" s="169"/>
      <x:c r="J1" s="169"/>
      <x:c r="K1" s="169"/>
      <x:c r="L1" s="169"/>
      <x:c r="M1" s="169"/>
      <x:c r="N1" s="169"/>
    </x:row>
    <x:row r="3">
      <x:c r="A3" s="227" t="str">
        <x:v>Document Code</x:v>
      </x:c>
      <x:c r="B3" s="192" t="str">
        <x:v>INMS-RPT-002</x:v>
      </x:c>
      <x:c r="C3" s="231" t="str">
        <x:v>Version</x:v>
      </x:c>
      <x:c r="D3" s="192" t="str">
        <x:v>1.0</x:v>
      </x:c>
      <x:c r="E3" s="231" t="str">
        <x:v>Classification</x:v>
      </x:c>
      <x:c r="F3" s="193" t="str">
        <x:v>INTERNAL</x:v>
      </x:c>
    </x:row>
    <x:row r="4">
      <x:c r="A4" s="235" t="str">
        <x:v>Applicable Standard</x:v>
      </x:c>
      <x:c r="B4" s="195" t="str">
        <x:v>ISO 56001:2024</x:v>
      </x:c>
      <x:c r="C4" s="239" t="str">
        <x:v>Effective Date</x:v>
      </x:c>
      <x:c r="D4" s="195" t="str">
        <x:v>2026-09-19</x:v>
      </x:c>
      <x:c r="E4" s="239" t="str">
        <x:v>Document Owner</x:v>
      </x:c>
      <x:c r="F4" s="196" t="str">
        <x:v>[DOCUMENT OWNER]</x:v>
      </x:c>
    </x:row>
    <x:row r="5">
      <x:c r="A5" s="243" t="str">
        <x:v>Website</x:v>
      </x:c>
      <x:c r="B5" s="198" t="str">
        <x:v>www.iso-toolkits.org</x:v>
      </x:c>
      <x:c r="C5" s="247" t="str">
        <x:v>Email</x:v>
      </x:c>
      <x:c r="D5" s="198" t="str">
        <x:v>info@iso-toolkits.org</x:v>
      </x:c>
      <x:c r="E5" s="247" t="str">
        <x:v>Organization</x:v>
      </x:c>
      <x:c r="F5" s="199" t="str">
        <x:v>[ORGANIZATION NAME]</x:v>
      </x:c>
    </x:row>
    <x:row r="7">
      <x:c r="A7" s="256" t="str">
        <x:v>[Note] KPI cards show Actual Data only. Until Actual Data exists, the chart uses the five Example Data rows and is labelled Illustrative Data.</x:v>
      </x:c>
      <x:c r="B7" s="257"/>
      <x:c r="C7" s="257"/>
      <x:c r="D7" s="257"/>
      <x:c r="E7" s="257"/>
      <x:c r="F7" s="257"/>
      <x:c r="G7" s="257"/>
      <x:c r="H7" s="257"/>
      <x:c r="I7" s="257"/>
      <x:c r="J7" s="257"/>
      <x:c r="K7" s="257"/>
      <x:c r="L7" s="257"/>
      <x:c r="M7" s="257"/>
      <x:c r="N7" s="258"/>
    </x:row>
    <x:row r="9">
      <x:c r="A9" s="277" t="str">
        <x:v>KPI</x:v>
      </x:c>
      <x:c r="B9" s="279" t="str">
        <x:v>Value</x:v>
      </x:c>
      <x:c r="D9" s="277" t="str">
        <x:v>Chart Control</x:v>
      </x:c>
      <x:c r="E9" s="279" t="str">
        <x:v>Value</x:v>
      </x:c>
    </x:row>
    <x:row r="10">
      <x:c r="A10" s="38" t="str">
        <x:v>Actual Criteria Assessed</x:v>
      </x:c>
      <x:c r="B10" s="39" t="n">
        <x:f>COUNTIF('Gap Analysis'!$Q$11:$Q$61,"Actual Data")</x:f>
        <x:v>0</x:v>
      </x:c>
      <x:c r="D10" s="38" t="str">
        <x:v>Chart Data Mode</x:v>
      </x:c>
      <x:c r="E10" s="39" t="str">
        <x:f>IF(COUNTIF('Gap Analysis'!$Q$11:$Q$61,"Actual Data")&gt;0,"Actual Data","Illustrative Data")</x:f>
        <x:v>Illustrative Data</x:v>
      </x:c>
    </x:row>
    <x:row r="11">
      <x:c r="A11" s="38" t="str">
        <x:v>Fully Implemented</x:v>
      </x:c>
      <x:c r="B11" s="39" t="n">
        <x:f>COUNTIFS('Gap Analysis'!$Q$11:$Q$61,"Actual Data",'Gap Analysis'!$G$11:$G$61,"Fully Implemented")</x:f>
        <x:v>0</x:v>
      </x:c>
      <x:c r="D11" s="40" t="str">
        <x:v>Chart Source Type</x:v>
      </x:c>
      <x:c r="E11" s="41" t="str">
        <x:f>IF(COUNTIF('Gap Analysis'!$Q$11:$Q$61,"Actual Data")&gt;0,"Actual Data","Example Data")</x:f>
        <x:v>Example Data</x:v>
      </x:c>
    </x:row>
    <x:row r="12">
      <x:c r="A12" s="38" t="str">
        <x:v>Partially Implemented</x:v>
      </x:c>
      <x:c r="B12" s="39" t="n">
        <x:f>COUNTIFS('Gap Analysis'!$Q$11:$Q$61,"Actual Data",'Gap Analysis'!$G$11:$G$61,"Partially Implemented")</x:f>
        <x:v>0</x:v>
      </x:c>
    </x:row>
    <x:row r="13">
      <x:c r="A13" s="38" t="str">
        <x:v>Not Implemented</x:v>
      </x:c>
      <x:c r="B13" s="39" t="n">
        <x:f>COUNTIFS('Gap Analysis'!$Q$11:$Q$61,"Actual Data",'Gap Analysis'!$G$11:$G$61,"Not Implemented")</x:f>
        <x:v>0</x:v>
      </x:c>
    </x:row>
    <x:row r="14">
      <x:c r="A14" s="38" t="str">
        <x:v>Critical / High Impact Gaps</x:v>
      </x:c>
      <x:c r="B14" s="39" t="n">
        <x:f>COUNTIFS('Gap Analysis'!$Q$11:$Q$61,"Actual Data",'Gap Analysis'!$I$11:$I$61,"Critical")+COUNTIFS('Gap Analysis'!$Q$11:$Q$61,"Actual Data",'Gap Analysis'!$I$11:$I$61,"High")</x:f>
        <x:v>0</x:v>
      </x:c>
      <x:c r="D14" s="277" t="str">
        <x:v>Assessment Status</x:v>
      </x:c>
      <x:c r="E14" s="279" t="str">
        <x:v>Count</x:v>
      </x:c>
    </x:row>
    <x:row r="15">
      <x:c r="A15" s="38" t="str">
        <x:v>High Priority Gaps</x:v>
      </x:c>
      <x:c r="B15" s="39" t="n">
        <x:f>COUNTIFS('Gap Analysis'!$Q$11:$Q$61,"Actual Data",'Gap Analysis'!$J$11:$J$61,"High",'Gap Analysis'!$G$11:$G$61,"&lt;&gt;Fully Implemented",'Gap Analysis'!$G$11:$G$61,"&lt;&gt;N/A")</x:f>
        <x:v>0</x:v>
      </x:c>
      <x:c r="D15" s="119" t="str">
        <x:v>Fully Implemented</x:v>
      </x:c>
      <x:c r="E15" s="120" t="n">
        <x:f>COUNTIFS('Gap Analysis'!$Q$11:$Q$61,$E$11,'Gap Analysis'!$G$11:$G$61,D15)</x:f>
        <x:v>0</x:v>
      </x:c>
    </x:row>
    <x:row r="16">
      <x:c r="A16" s="38" t="str">
        <x:v>Assessment Completion %</x:v>
      </x:c>
      <x:c r="B16" s="304" t="n">
        <x:f>IF(COUNTA('Gap Analysis'!$A$11:$A$61)=0,0,B10/COUNTA('Gap Analysis'!$A$11:$A$61))</x:f>
        <x:v>0</x:v>
      </x:c>
      <x:c r="D16" s="119" t="str">
        <x:v>Partially Implemented</x:v>
      </x:c>
      <x:c r="E16" s="120" t="n">
        <x:f>COUNTIFS('Gap Analysis'!$Q$11:$Q$61,$E$11,'Gap Analysis'!$G$11:$G$61,D16)</x:f>
        <x:v>4</x:v>
      </x:c>
    </x:row>
    <x:row r="17">
      <x:c r="A17" s="40" t="str">
        <x:v>Open / In Progress Actions</x:v>
      </x:c>
      <x:c r="B17" s="41" t="n">
        <x:f>COUNTIFS('Gap Analysis'!$Q$11:$Q$61,"Actual Data",'Gap Analysis'!$N$11:$N$61,"Open")+COUNTIFS('Gap Analysis'!$Q$11:$Q$61,"Actual Data",'Gap Analysis'!$N$11:$N$61,"In Progress")</x:f>
        <x:v>0</x:v>
      </x:c>
      <x:c r="D17" s="119" t="str">
        <x:v>Not Implemented</x:v>
      </x:c>
      <x:c r="E17" s="120" t="n">
        <x:f>COUNTIFS('Gap Analysis'!$Q$11:$Q$61,$E$11,'Gap Analysis'!$G$11:$G$61,D17)</x:f>
        <x:v>1</x:v>
      </x:c>
    </x:row>
    <x:row r="18">
      <x:c r="D18" s="121" t="str">
        <x:v>N/A</x:v>
      </x:c>
      <x:c r="E18" s="122" t="n">
        <x:f>COUNTIFS('Gap Analysis'!$Q$11:$Q$61,$E$11,'Gap Analysis'!$G$11:$G$61,D18)</x:f>
        <x:v>0</x:v>
      </x:c>
    </x:row>
  </x:sheetData>
  <x:mergeCells>
    <x:mergeCell ref="A1:N1"/>
    <x:mergeCell ref="A7:N7"/>
  </x:mergeCells>
  <x:pageMargins left="0.7" right="0.7" top="0.75" bottom="0.75" header="0.3" footer="0.3"/>
  <x:drawing xmlns:r="http://schemas.openxmlformats.org/officeDocument/2006/relationships" r:id="Rf3dc9eaf0e3d4298"/>
</x:worksheet>
</file>