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05cddd397d848e4" /></Relationships>
</file>

<file path=xl/workbook.xml><?xml version="1.0" encoding="utf-8"?>
<x:workbook xmlns:x="http://schemas.openxmlformats.org/spreadsheetml/2006/main">
  <x:sheets>
    <x:sheet xmlns:r="http://schemas.openxmlformats.org/officeDocument/2006/relationships" name="Instructions" sheetId="1" r:id="R2482c2e69a294e43"/>
    <x:sheet xmlns:r="http://schemas.openxmlformats.org/officeDocument/2006/relationships" name="Audit Checklist" sheetId="2" r:id="R89835eb44f14402b"/>
    <x:sheet xmlns:r="http://schemas.openxmlformats.org/officeDocument/2006/relationships" name="Summary" sheetId="3" r:id="R4c56a7d2a06e45f0"/>
    <x:sheet xmlns:r="http://schemas.openxmlformats.org/officeDocument/2006/relationships" name="Reference Data" sheetId="4" r:id="R71268b1f3e9f4040"/>
    <x:sheet xmlns:r="http://schemas.openxmlformats.org/officeDocument/2006/relationships" name="Revision History" sheetId="5" r:id="R160febabdba74983"/>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9">
    <x:font>
      <x:sz val="11"/>
      <x:name val="Carlito"/>
    </x:font>
    <x:font>
      <x:b/>
      <x:sz val="16"/>
      <x:color rgb="FFFFFFFF"/>
      <x:name val="Carlito"/>
    </x:font>
    <x:font>
      <x:sz val="9"/>
      <x:name val="Carlito"/>
    </x:font>
    <x:font>
      <x:i/>
      <x:sz val="8"/>
      <x:color rgb="FF666666"/>
      <x:name val="Carlito"/>
    </x:font>
    <x:font>
      <x:b/>
      <x:sz val="9"/>
      <x:color rgb="FF000000"/>
      <x:name val="Carlito"/>
    </x:font>
    <x:font>
      <x:sz val="9"/>
      <x:color rgb="FF000000"/>
      <x:name val="Carlito"/>
    </x:font>
    <x:font>
      <x:b/>
      <x:sz val="11"/>
      <x:color rgb="FF000000"/>
      <x:name val="Carlito"/>
    </x:font>
    <x:font>
      <x:b/>
      <x:sz val="11"/>
      <x:color rgb="FF1F4E79"/>
      <x:name val="Carlito"/>
    </x:font>
    <x:font>
      <x:b/>
      <x:sz val="14"/>
      <x:color rgb="FF1F4E79"/>
      <x:name val="Carlito"/>
    </x:font>
  </x:fonts>
  <x:fills count="7">
    <x:fill>
      <x:patternFill patternType="none"/>
    </x:fill>
    <x:fill>
      <x:patternFill patternType="gray125"/>
    </x:fill>
    <x:fill>
      <x:patternFill patternType="solid">
        <x:fgColor rgb="FF1F4E79"/>
      </x:patternFill>
    </x:fill>
    <x:fill>
      <x:patternFill patternType="solid">
        <x:fgColor rgb="FFF2F2F2"/>
      </x:patternFill>
    </x:fill>
    <x:fill>
      <x:patternFill patternType="solid">
        <x:fgColor rgb="FFEAF3F8"/>
      </x:patternFill>
    </x:fill>
    <x:fill>
      <x:patternFill patternType="solid">
        <x:fgColor rgb="FFD9EAF7"/>
      </x:patternFill>
    </x:fill>
    <x:fill>
      <x:patternFill patternType="solid">
        <x:fgColor rgb="FFFFFFFF"/>
      </x:patternFill>
    </x:fill>
  </x:fills>
  <x:borders count="2">
    <x:border/>
    <x:border/>
  </x:borders>
  <x:cellStyleXfs count="1">
    <x:xf numFmtId="0" fontId="0" fillId="0" borderId="0"/>
  </x:cellStyleXfs>
  <x:cellXfs count="58">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left"/>
    </x:xf>
    <x:xf numFmtId="0" fontId="1" fillId="2" borderId="1"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3" fillId="0" borderId="0" xfId="0" applyNumberFormat="1" applyFont="1" applyFill="1" applyBorder="1"/>
    <x:xf numFmtId="0" fontId="3" fillId="0" borderId="1" xfId="0" applyNumberFormat="1" applyFont="1" applyFill="1" applyBorder="1"/>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4" fillId="4" borderId="0" xfId="0" applyNumberFormat="1" applyFont="1" applyFill="1" applyBorder="1" applyAlignment="1">
      <x:alignment horizontal="center" wrapText="1"/>
    </x:xf>
    <x:xf numFmtId="0" fontId="4" fillId="4" borderId="0" xfId="0" applyNumberFormat="1" applyFont="1" applyFill="1" applyBorder="1" applyAlignment="1">
      <x:alignment horizontal="center" vertical="center" wrapText="1"/>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wrapText="1"/>
    </x:xf>
    <x:xf numFmtId="0" fontId="4" fillId="4" borderId="1" xfId="0" applyNumberFormat="1" applyFont="1" applyFill="1" applyBorder="1" applyAlignment="1">
      <x:alignment horizontal="center" wrapText="1"/>
    </x:xf>
    <x:xf numFmtId="0" fontId="4" fillId="4" borderId="1" xfId="0" applyNumberFormat="1" applyFont="1" applyFill="1" applyBorder="1" applyAlignment="1">
      <x:alignment horizontal="center" vertical="center" wrapText="1"/>
    </x:xf>
    <x:xf numFmtId="0" fontId="5" fillId="0" borderId="0" xfId="0" applyNumberFormat="1" applyFont="1" applyFill="1" applyBorder="1"/>
    <x:xf numFmtId="0" fontId="5" fillId="0" borderId="0" xfId="0" applyNumberFormat="1" applyFont="1" applyFill="1" applyBorder="1" applyAlignment="1">
      <x:alignment wrapText="1"/>
    </x:xf>
    <x:xf numFmtId="0" fontId="5" fillId="0" borderId="0" xfId="0" applyNumberFormat="1" applyFont="1" applyFill="1" applyBorder="1" applyAlignment="1">
      <x:alignment vertical="top" wrapText="1"/>
    </x:xf>
    <x:xf numFmtId="0" fontId="5" fillId="0" borderId="1" xfId="0" applyNumberFormat="1" applyFont="1" applyFill="1" applyBorder="1"/>
    <x:xf numFmtId="0" fontId="5" fillId="0" borderId="1" xfId="0" applyNumberFormat="1" applyFont="1" applyFill="1" applyBorder="1" applyAlignment="1">
      <x:alignment wrapText="1"/>
    </x:xf>
    <x:xf numFmtId="0" fontId="5" fillId="0" borderId="1" xfId="0" applyNumberFormat="1" applyFont="1" applyFill="1" applyBorder="1" applyAlignment="1">
      <x:alignment vertical="top" wrapText="1"/>
    </x:xf>
    <x:xf numFmtId="0" fontId="0" fillId="5" borderId="0" xfId="0" applyNumberFormat="1" applyFont="1" applyFill="1" applyBorder="1"/>
    <x:xf numFmtId="0" fontId="6" fillId="5" borderId="0" xfId="0" applyNumberFormat="1" applyFont="1" applyFill="1" applyBorder="1"/>
    <x:xf numFmtId="0" fontId="6" fillId="5" borderId="0" xfId="0" applyNumberFormat="1" applyFont="1" applyFill="1" applyBorder="1" applyAlignment="1">
      <x:alignment vertical="center"/>
    </x:xf>
    <x:xf numFmtId="0" fontId="0" fillId="5" borderId="1" xfId="0" applyNumberFormat="1" applyFont="1" applyFill="1" applyBorder="1"/>
    <x:xf numFmtId="0" fontId="6" fillId="5" borderId="1" xfId="0" applyNumberFormat="1" applyFont="1" applyFill="1" applyBorder="1"/>
    <x:xf numFmtId="0" fontId="6" fillId="5" borderId="1" xfId="0" applyNumberFormat="1" applyFont="1" applyFill="1" applyBorder="1" applyAlignment="1">
      <x:alignment vertical="center"/>
    </x:xf>
    <x:xf numFmtId="0" fontId="7" fillId="0" borderId="0" xfId="0" applyNumberFormat="1" applyFont="1" applyFill="1" applyBorder="1"/>
    <x:xf numFmtId="0" fontId="7" fillId="0" borderId="0" xfId="0" applyNumberFormat="1" applyFont="1" applyFill="1" applyBorder="1" applyAlignment="1">
      <x:alignment horizontal="center"/>
    </x:xf>
    <x:xf numFmtId="0" fontId="7" fillId="0" borderId="1" xfId="0" applyNumberFormat="1" applyFont="1" applyFill="1" applyBorder="1"/>
    <x:xf numFmtId="0" fontId="7" fillId="0" borderId="1" xfId="0" applyNumberFormat="1" applyFont="1" applyFill="1" applyBorder="1" applyAlignment="1">
      <x:alignment horizontal="center"/>
    </x:xf>
    <x:xf numFmtId="200" fontId="5" fillId="0" borderId="0" xfId="0" applyNumberFormat="1" applyFont="1" applyFill="1" applyBorder="1" applyAlignment="1">
      <x:alignment vertical="top" wrapText="1"/>
    </x:xf>
    <x:xf numFmtId="200" fontId="5" fillId="0" borderId="1" xfId="0" applyNumberFormat="1" applyFont="1" applyFill="1" applyBorder="1" applyAlignment="1">
      <x:alignment vertical="top" wrapText="1"/>
    </x:xf>
    <x:xf numFmtId="0" fontId="4" fillId="4" borderId="0" xfId="0" applyNumberFormat="1" applyFont="1" applyFill="1" applyBorder="1" applyAlignment="1">
      <x:alignment horizontal="center"/>
    </x:xf>
    <x:xf numFmtId="0" fontId="4" fillId="4" borderId="0" xfId="0" applyNumberFormat="1" applyFont="1" applyFill="1" applyBorder="1" applyAlignment="1">
      <x:alignment horizontal="center" vertical="center"/>
    </x:xf>
    <x:xf numFmtId="0" fontId="4" fillId="4" borderId="1" xfId="0" applyNumberFormat="1" applyFont="1" applyFill="1" applyBorder="1" applyAlignment="1">
      <x:alignment horizontal="center"/>
    </x:xf>
    <x:xf numFmtId="0" fontId="4" fillId="4" borderId="1" xfId="0" applyNumberFormat="1" applyFont="1" applyFill="1" applyBorder="1" applyAlignment="1">
      <x:alignment horizontal="center" vertical="center"/>
    </x:xf>
    <x:xf numFmtId="0" fontId="0" fillId="6" borderId="0" xfId="0" applyNumberFormat="1" applyFont="1" applyFill="1" applyBorder="1"/>
    <x:xf numFmtId="0" fontId="8" fillId="6" borderId="0" xfId="0" applyNumberFormat="1" applyFont="1" applyFill="1" applyBorder="1"/>
    <x:xf numFmtId="0" fontId="8" fillId="6" borderId="0" xfId="0" applyNumberFormat="1" applyFont="1" applyFill="1" applyBorder="1" applyAlignment="1">
      <x:alignment horizontal="center"/>
    </x:xf>
    <x:xf numFmtId="0" fontId="8" fillId="6" borderId="0" xfId="0" applyNumberFormat="1" applyFont="1" applyFill="1" applyBorder="1" applyAlignment="1">
      <x:alignment horizontal="center" vertical="center"/>
    </x:xf>
    <x:xf numFmtId="0" fontId="0" fillId="6" borderId="1" xfId="0" applyNumberFormat="1" applyFont="1" applyFill="1" applyBorder="1"/>
    <x:xf numFmtId="0" fontId="8" fillId="6" borderId="1" xfId="0" applyNumberFormat="1" applyFont="1" applyFill="1" applyBorder="1"/>
    <x:xf numFmtId="0" fontId="8" fillId="6" borderId="1" xfId="0" applyNumberFormat="1" applyFont="1" applyFill="1" applyBorder="1" applyAlignment="1">
      <x:alignment horizontal="center"/>
    </x:xf>
    <x:xf numFmtId="0" fontId="8" fillId="6" borderId="1" xfId="0" applyNumberFormat="1" applyFont="1" applyFill="1" applyBorder="1" applyAlignment="1">
      <x:alignment horizontal="center" vertical="center"/>
    </x:xf>
  </x:cellXfs>
  <x:cellStyles count="1">
    <x:cellStyle name="Normal" xfId="0"/>
  </x:cellStyles>
  <x:dxfs count="63">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EAF3F8"/>
        </x:patternFill>
      </x:fill>
    </x:dxf>
    <x:dxf>
      <x:font>
        <x:b/>
        <x:color rgb="FFC00000"/>
      </x:font>
      <x:fill>
        <x:patternFill patternType="solid">
          <x:bgColor rgb="FFF4CCCC"/>
        </x:patternFill>
      </x:fill>
    </x:dxf>
    <x:dxf>
      <x:font>
        <x:b/>
        <x:color rgb="FFC00000"/>
      </x:font>
      <x:fill>
        <x:patternFill patternType="solid">
          <x:bgColor rgb="FFF4CCCC"/>
        </x:patternFill>
      </x:fill>
    </x:dxf>
    <x:dxf>
      <x:font>
        <x:b/>
        <x:color rgb="FFC00000"/>
      </x:font>
      <x:fill>
        <x:patternFill patternType="solid">
          <x:bgColor rgb="FFF4CCCC"/>
        </x:patternFill>
      </x:fill>
    </x:dxf>
    <x:dxf>
      <x:font>
        <x:b/>
        <x:color rgb="FF000000"/>
      </x:font>
      <x:fill>
        <x:patternFill patternType="solid">
          <x:bgColor rgb="FFFFF2CC"/>
        </x:patternFill>
      </x:fill>
    </x:dxf>
    <x:dxf>
      <x:font>
        <x:b/>
        <x:color rgb="FFC00000"/>
      </x:font>
      <x:fill>
        <x:patternFill patternType="solid">
          <x:bgColor rgb="FFF4CCCC"/>
        </x:patternFill>
      </x:fill>
    </x:dxf>
    <x:dxf>
      <x:font>
        <x:b/>
        <x:color rgb="FFC00000"/>
      </x:font>
      <x:fill>
        <x:patternFill patternType="solid">
          <x:bgColor rgb="FFF4CCCC"/>
        </x:patternFill>
      </x:fill>
    </x:dxf>
    <x:dxf>
      <x:font>
        <x:color rgb="FFC00000"/>
      </x:font>
      <x:fill>
        <x:patternFill patternType="solid">
          <x:bgColor rgb="FFF4CCCC"/>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2F2F2"/>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EAF3F8"/>
        </x:patternFill>
      </x:fill>
    </x:dxf>
    <x:dxf>
      <x:font>
        <x:b/>
        <x:color rgb="FFC00000"/>
      </x:font>
      <x:fill>
        <x:patternFill patternType="solid">
          <x:bgColor rgb="FFF4CCCC"/>
        </x:patternFill>
      </x:fill>
    </x:dxf>
    <x:dxf>
      <x:font>
        <x:b/>
        <x:color rgb="FFC00000"/>
      </x:font>
      <x:fill>
        <x:patternFill patternType="solid">
          <x:bgColor rgb="FFF4CCCC"/>
        </x:patternFill>
      </x:fill>
    </x:dxf>
    <x:dxf>
      <x:font>
        <x:b/>
        <x:color rgb="FFC00000"/>
      </x:font>
      <x:fill>
        <x:patternFill patternType="solid">
          <x:bgColor rgb="FFF4CCCC"/>
        </x:patternFill>
      </x:fill>
    </x:dxf>
    <x:dxf>
      <x:font>
        <x:b/>
        <x:color rgb="FF000000"/>
      </x:font>
      <x:fill>
        <x:patternFill patternType="solid">
          <x:bgColor rgb="FFFFF2CC"/>
        </x:patternFill>
      </x:fill>
    </x:dxf>
    <x:dxf>
      <x:font>
        <x:b/>
        <x:color rgb="FFC00000"/>
      </x:font>
      <x:fill>
        <x:patternFill patternType="solid">
          <x:bgColor rgb="FFF4CCCC"/>
        </x:patternFill>
      </x:fill>
    </x:dxf>
    <x:dxf>
      <x:font>
        <x:b/>
        <x:color rgb="FFC00000"/>
      </x:font>
      <x:fill>
        <x:patternFill patternType="solid">
          <x:bgColor rgb="FFF4CCCC"/>
        </x:patternFill>
      </x:fill>
    </x:dxf>
    <x:dxf>
      <x:font>
        <x:color rgb="FFC00000"/>
      </x:font>
      <x:fill>
        <x:patternFill patternType="solid">
          <x:bgColor rgb="FFF4CCCC"/>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2F2F2"/>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EAF3F8"/>
        </x:patternFill>
      </x:fill>
    </x:dxf>
    <x:dxf>
      <x:font>
        <x:b/>
        <x:color rgb="FFC00000"/>
      </x:font>
      <x:fill>
        <x:patternFill patternType="solid">
          <x:bgColor rgb="FFF4CCCC"/>
        </x:patternFill>
      </x:fill>
    </x:dxf>
    <x:dxf>
      <x:font>
        <x:b/>
        <x:color rgb="FFC00000"/>
      </x:font>
      <x:fill>
        <x:patternFill patternType="solid">
          <x:bgColor rgb="FFF4CCCC"/>
        </x:patternFill>
      </x:fill>
    </x:dxf>
    <x:dxf>
      <x:font>
        <x:b/>
        <x:color rgb="FFC00000"/>
      </x:font>
      <x:fill>
        <x:patternFill patternType="solid">
          <x:bgColor rgb="FFF4CCCC"/>
        </x:patternFill>
      </x:fill>
    </x:dxf>
    <x:dxf>
      <x:font>
        <x:b/>
        <x:color rgb="FF000000"/>
      </x:font>
      <x:fill>
        <x:patternFill patternType="solid">
          <x:bgColor rgb="FFFFF2CC"/>
        </x:patternFill>
      </x:fill>
    </x:dxf>
    <x:dxf>
      <x:font>
        <x:b/>
        <x:color rgb="FFC00000"/>
      </x:font>
      <x:fill>
        <x:patternFill patternType="solid">
          <x:bgColor rgb="FFF4CCCC"/>
        </x:patternFill>
      </x:fill>
    </x:dxf>
    <x:dxf>
      <x:font>
        <x:b/>
        <x:color rgb="FFC00000"/>
      </x:font>
      <x:fill>
        <x:patternFill patternType="solid">
          <x:bgColor rgb="FFF4CCCC"/>
        </x:patternFill>
      </x:fill>
    </x:dxf>
    <x:dxf>
      <x:font>
        <x:color rgb="FFC00000"/>
      </x:font>
      <x:fill>
        <x:patternFill patternType="solid">
          <x:bgColor rgb="FFF4CCCC"/>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2F2F2"/>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84598d5f1bd84a23" /><Relationship Type="http://schemas.openxmlformats.org/officeDocument/2006/relationships/theme" Target="/xl/theme/theme1.xml" Id="R60e6d9a74acb4226" /><Relationship Type="http://schemas.openxmlformats.org/officeDocument/2006/relationships/sharedStrings" Target="/xl/sharedStrings.xml" Id="R03281291719e4d38" /><Relationship Type="http://schemas.openxmlformats.org/officeDocument/2006/relationships/worksheet" Target="/xl/worksheets/sheet1.xml" Id="R2482c2e69a294e43" /><Relationship Type="http://schemas.openxmlformats.org/officeDocument/2006/relationships/worksheet" Target="/xl/worksheets/sheet2.xml" Id="R89835eb44f14402b" /><Relationship Type="http://schemas.openxmlformats.org/officeDocument/2006/relationships/worksheet" Target="/xl/worksheets/sheet3.xml" Id="R4c56a7d2a06e45f0" /><Relationship Type="http://schemas.openxmlformats.org/officeDocument/2006/relationships/worksheet" Target="/xl/worksheets/sheet4.xml" Id="R71268b1f3e9f4040" /><Relationship Type="http://schemas.openxmlformats.org/officeDocument/2006/relationships/worksheet" Target="/xl/worksheets/sheet5.xml" Id="R160febabdba74983" /></Relationships>
</file>

<file path=xl/drawings/_rels/drawing1.xml.rels>&#65279;<?xml version="1.0" encoding="utf-8"?><Relationships xmlns="http://schemas.openxmlformats.org/package/2006/relationships"><Relationship Type="http://schemas.openxmlformats.org/officeDocument/2006/relationships/chart" Target="/xl/drawings/charts/chart1.xml" Id="R66c9e3f8d8fe4a79"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Audit Result Distribution</a:t>
            </a:r>
          </a:p>
        </c:rich>
      </c:tx>
    </c:title>
    <c:plotArea>
      <c:barChart>
        <c:barDir val="col"/>
        <c:varyColors val="0"/>
        <c:ser>
          <c:idx val="0"/>
          <c:order val="0"/>
          <c:tx>
            <c:v>Count</c:v>
          </c:tx>
          <c:cat>
            <c:strRef>
              <c:f>'Summary'!$D$6:$D$11</c:f>
              <c:strCache>
                <c:ptCount val="0"/>
              </c:strCache>
            </c:strRef>
          </c:cat>
          <c:val>
            <c:numRef>
              <c:f>'Summary'!$E$6:$E$11</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6</xdr:col>
      <xdr:colOff>0</xdr:colOff>
      <xdr:row>4</xdr:row>
      <xdr:rowOff>0</xdr:rowOff>
    </xdr:from>
    <xdr:to>
      <xdr:col>13</xdr:col>
      <xdr:colOff>0</xdr:colOff>
      <xdr:row>20</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66c9e3f8d8fe4a79"/>
        </a:graphicData>
      </a:graphic>
    </xdr:graphicFrame>
    <xdr:clientData/>
  </xdr:twoCellAnchor>
</xdr:wsDr>
</file>

<file path=xl/tables/table1.xml><?xml version="1.0" encoding="utf-8"?>
<x:table xmlns:x="http://schemas.openxmlformats.org/spreadsheetml/2006/main" id="1" name="InternalInformationSecurityAuditChecklistTable" displayName="InternalInformationSecurityAuditChecklistTable" ref="A10:M60" headerRowCount="1" totalsRowCount="0" totalsRowShown="0">
  <x:tableColumns count="13">
    <x:tableColumn id="1" name="Check ID"/>
    <x:tableColumn id="2" name="Clause / Control"/>
    <x:tableColumn id="3" name="Theme"/>
    <x:tableColumn id="4" name="Audit Prompt"/>
    <x:tableColumn id="5" name="Evidence to Seek"/>
    <x:tableColumn id="6" name="Result"/>
    <x:tableColumn id="7" name="Evidence Sampled / Notes"/>
    <x:tableColumn id="8" name="Finding Statement / OFI"/>
    <x:tableColumn id="9" name="Classification"/>
    <x:tableColumn id="10" name="Action Owner"/>
    <x:tableColumn id="11" name="Due Date"/>
    <x:tableColumn id="12" name="Action Status"/>
    <x:tableColumn id="13" name="Reviewer"/>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dc15a46366984d2f" /></Relationships>
</file>

<file path=xl/worksheets/_rels/sheet3.xml.rels>&#65279;<?xml version="1.0" encoding="utf-8"?><Relationships xmlns="http://schemas.openxmlformats.org/package/2006/relationships"><Relationship Type="http://schemas.openxmlformats.org/officeDocument/2006/relationships/drawing" Target="/xl/drawings/drawing1.xml" Id="R614d4c8c52de49ce" /></Relationships>
</file>

<file path=xl/worksheets/sheet1.xml><?xml version="1.0" encoding="utf-8"?>
<x:worksheet xmlns:x="http://schemas.openxmlformats.org/spreadsheetml/2006/main">
  <x:sheetFormatPr defaultRowHeight="15"/>
  <x:cols>
    <x:col min="1" max="1" width="7" hidden="0" customWidth="1"/>
    <x:col min="2" max="2" width="98" hidden="0" customWidth="1"/>
    <x:col min="3" max="3" width="15" hidden="0" customWidth="1"/>
    <x:col min="4" max="4" width="15" hidden="0" customWidth="1"/>
    <x:col min="5" max="5" width="15" hidden="0" customWidth="1"/>
    <x:col min="6" max="6" width="15" hidden="0" customWidth="1"/>
    <x:col min="7" max="7" width="15" hidden="0" customWidth="1"/>
    <x:col min="8" max="8" width="15" hidden="0" customWidth="1"/>
  </x:cols>
  <x:sheetData>
    <x:row r="1" ht="26" customHeight="1">
      <x:c r="A1" s="5" t="str">
        <x:v>Internal Information Security Audit Checklist</x:v>
      </x:c>
      <x:c r="B1" s="5"/>
      <x:c r="C1" s="5"/>
      <x:c r="D1" s="5"/>
      <x:c r="E1" s="5"/>
      <x:c r="F1" s="5"/>
      <x:c r="G1" s="5"/>
      <x:c r="H1" s="5"/>
    </x:row>
    <x:row r="2">
      <x:c r="A2" s="12" t="str">
        <x:v>Document Code: ISMS-AUD-003 | Version: 1.0 | Effective Date: 2026-09-18 | Applied Standard: ISO/IEC 27001:2022 + Amd 1:2024 | Classification: INTERNAL</x:v>
      </x:c>
      <x:c r="B2" s="12"/>
      <x:c r="C2" s="12"/>
      <x:c r="D2" s="12"/>
      <x:c r="E2" s="12"/>
      <x:c r="F2" s="12"/>
      <x:c r="G2" s="12"/>
      <x:c r="H2" s="12"/>
    </x:row>
    <x:row r="3">
      <x:c r="A3" s="16" t="str">
        <x:v>Copyright © ISO Toolkits | www.iso-toolkits.org | info@iso-toolkits.org</x:v>
      </x:c>
      <x:c r="B3" s="16"/>
      <x:c r="C3" s="16"/>
      <x:c r="D3" s="16"/>
      <x:c r="E3" s="16"/>
      <x:c r="F3" s="16"/>
      <x:c r="G3" s="16"/>
      <x:c r="H3" s="16"/>
    </x:row>
    <x:row r="5">
      <x:c r="A5" s="36" t="str">
        <x:v>Purpose</x:v>
      </x:c>
      <x:c r="B5" s="36"/>
      <x:c r="C5" s="36"/>
      <x:c r="D5" s="36"/>
      <x:c r="E5" s="36"/>
      <x:c r="F5" s="36"/>
      <x:c r="G5" s="36"/>
      <x:c r="H5" s="36"/>
    </x:row>
    <x:row r="6">
      <x:c r="A6" s="30" t="str">
        <x:v>Use this checklist as an audit coverage aid for ISMS internal audits. Follow audit trails and objective evidence rather than reading questions mechanically. Prompts are paraphrased and should be applied with the approved ISMS documentation, risk information and Statement of Applicability.</x:v>
      </x:c>
      <x:c r="B6" s="30"/>
      <x:c r="C6" s="30"/>
      <x:c r="D6" s="30"/>
      <x:c r="E6" s="30"/>
      <x:c r="F6" s="30"/>
      <x:c r="G6" s="30"/>
      <x:c r="H6" s="30"/>
    </x:row>
    <x:row r="7">
      <x:c r="A7" s="30"/>
      <x:c r="B7" s="30"/>
      <x:c r="C7" s="30"/>
      <x:c r="D7" s="30"/>
      <x:c r="E7" s="30"/>
      <x:c r="F7" s="30"/>
      <x:c r="G7" s="30"/>
      <x:c r="H7" s="30"/>
    </x:row>
    <x:row r="8">
      <x:c r="A8" s="30"/>
      <x:c r="B8" s="30"/>
      <x:c r="C8" s="30"/>
      <x:c r="D8" s="30"/>
      <x:c r="E8" s="30"/>
      <x:c r="F8" s="30"/>
      <x:c r="G8" s="30"/>
      <x:c r="H8" s="30"/>
    </x:row>
    <x:row r="10">
      <x:c r="A10" s="41" t="str">
        <x:v>1</x:v>
      </x:c>
      <x:c r="B10" s="30" t="str">
        <x:v>Confirm audit objective, scope, criteria, evidence period, team and confidentiality requirements.</x:v>
      </x:c>
    </x:row>
    <x:row r="11">
      <x:c r="A11" s="41" t="str">
        <x:v>2</x:v>
      </x:c>
      <x:c r="B11" s="30" t="str">
        <x:v>Use risk, incidents, changes, prior findings and SoA applicability to focus sampling.</x:v>
      </x:c>
    </x:row>
    <x:row r="12">
      <x:c r="A12" s="41" t="str">
        <x:v>3</x:v>
      </x:c>
      <x:c r="B12" s="30" t="str">
        <x:v>Record specific sampled evidence, not only interview statements.</x:v>
      </x:c>
    </x:row>
    <x:row r="13">
      <x:c r="A13" s="41" t="str">
        <x:v>4</x:v>
      </x:c>
      <x:c r="B13" s="30" t="str">
        <x:v>For a nonconformity, identify the criterion, evidence and demonstrated gap.</x:v>
      </x:c>
    </x:row>
    <x:row r="14">
      <x:c r="A14" s="41" t="str">
        <x:v>5</x:v>
      </x:c>
      <x:c r="B14" s="30" t="str">
        <x:v>Escalate material security risk through the incident/risk process without waiting for report issue.</x:v>
      </x:c>
    </x:row>
    <x:row r="15">
      <x:c r="A15" s="41" t="str">
        <x:v>6</x:v>
      </x:c>
      <x:c r="B15" s="30" t="str">
        <x:v>Use N/A only when the criterion genuinely does not apply to the audited scope.</x:v>
      </x:c>
    </x:row>
    <x:row r="16">
      <x:c r="A16" s="41" t="str">
        <x:v>7</x:v>
      </x:c>
      <x:c r="B16" s="30" t="str">
        <x:v>Use Summary to review audit coverage and finding distribution.</x:v>
      </x:c>
    </x:row>
  </x:sheetData>
  <x:mergeCells>
    <x:mergeCell ref="A1:H1"/>
    <x:mergeCell ref="A2:H2"/>
    <x:mergeCell ref="A3:H3"/>
    <x:mergeCell ref="A5:H5"/>
    <x:mergeCell ref="A6:H8"/>
  </x:mergeCells>
  <x:pageMargins left="0.7" right="0.7" top="0.75" bottom="0.75" header="0.3" footer="0.3"/>
</x:worksheet>
</file>

<file path=xl/worksheets/sheet2.xml><?xml version="1.0" encoding="utf-8"?>
<x:worksheet xmlns:x="http://schemas.openxmlformats.org/spreadsheetml/2006/main">
  <x:sheetFormatPr defaultRowHeight="15"/>
  <x:cols>
    <x:col min="1" max="1" width="11" hidden="0" customWidth="1"/>
    <x:col min="2" max="2" width="14" hidden="0" customWidth="1"/>
    <x:col min="3" max="3" width="24" hidden="0" customWidth="1"/>
    <x:col min="4" max="4" width="45" hidden="0" customWidth="1"/>
    <x:col min="5" max="5" width="36" hidden="0" customWidth="1"/>
    <x:col min="6" max="6" width="16" hidden="0" customWidth="1"/>
    <x:col min="7" max="7" width="36" hidden="0" customWidth="1"/>
    <x:col min="8" max="8" width="38" hidden="0" customWidth="1"/>
    <x:col min="9" max="9" width="17" hidden="0" customWidth="1"/>
    <x:col min="10" max="10" width="18" hidden="0" customWidth="1"/>
    <x:col min="11" max="11" width="13" hidden="0" customWidth="1"/>
    <x:col min="12" max="12" width="15" hidden="0" customWidth="1"/>
    <x:col min="13" max="13" width="18" hidden="0" customWidth="1"/>
  </x:cols>
  <x:sheetData>
    <x:row r="1" ht="26" customHeight="1">
      <x:c r="A1" s="5" t="str">
        <x:v>Internal Information Security Audit Checklist</x:v>
      </x:c>
      <x:c r="B1" s="5"/>
      <x:c r="C1" s="5"/>
      <x:c r="D1" s="5"/>
      <x:c r="E1" s="5"/>
      <x:c r="F1" s="5"/>
      <x:c r="G1" s="5"/>
      <x:c r="H1" s="5"/>
    </x:row>
    <x:row r="2">
      <x:c r="A2" s="12" t="str">
        <x:v>Document Code: ISMS-AUD-003 | Version: 1.0 | Effective Date: 2026-09-18 | Applied Standard: ISO/IEC 27001:2022 + Amd 1:2024 | Classification: INTERNAL</x:v>
      </x:c>
      <x:c r="B2" s="12"/>
      <x:c r="C2" s="12"/>
      <x:c r="D2" s="12"/>
      <x:c r="E2" s="12"/>
      <x:c r="F2" s="12"/>
      <x:c r="G2" s="12"/>
      <x:c r="H2" s="12"/>
    </x:row>
    <x:row r="3">
      <x:c r="A3" s="16" t="str">
        <x:v>Copyright © ISO Toolkits | www.iso-toolkits.org | info@iso-toolkits.org</x:v>
      </x:c>
      <x:c r="B3" s="16"/>
      <x:c r="C3" s="16"/>
      <x:c r="D3" s="16"/>
      <x:c r="E3" s="16"/>
      <x:c r="F3" s="16"/>
      <x:c r="G3" s="16"/>
      <x:c r="H3" s="16"/>
    </x:row>
    <x:row r="5">
      <x:c r="A5" s="36" t="str">
        <x:v>Audit Information</x:v>
      </x:c>
      <x:c r="B5" s="36"/>
      <x:c r="C5" s="36"/>
      <x:c r="D5" s="36"/>
      <x:c r="E5" s="36"/>
      <x:c r="F5" s="36"/>
      <x:c r="G5" s="36"/>
      <x:c r="H5" s="36"/>
      <x:c r="I5" s="36"/>
      <x:c r="J5" s="36"/>
      <x:c r="K5" s="36"/>
      <x:c r="L5" s="36"/>
      <x:c r="M5" s="36"/>
    </x:row>
    <x:row r="6">
      <x:c r="A6" s="30" t="str">
        <x:v>Audit Date</x:v>
      </x:c>
      <x:c r="B6" s="30"/>
      <x:c r="C6" s="30" t="str">
        <x:v>Lead Auditor</x:v>
      </x:c>
      <x:c r="D6" s="30" t="str"/>
      <x:c r="E6" s="30" t="str">
        <x:v>Audited Area</x:v>
      </x:c>
      <x:c r="F6" s="30" t="str"/>
    </x:row>
    <x:row r="7">
      <x:c r="A7" s="30" t="str">
        <x:v>Audit Objective</x:v>
      </x:c>
      <x:c r="B7" s="30" t="str"/>
      <x:c r="C7" s="30" t="str">
        <x:v>Audit Scope</x:v>
      </x:c>
      <x:c r="D7" s="30" t="str"/>
      <x:c r="E7" s="30" t="str">
        <x:v>Audit Criteria</x:v>
      </x:c>
      <x:c r="F7" s="30" t="str">
        <x:v>ISO/IEC 27001:2022 + Amd 1:2024 + internal ISMS criteria</x:v>
      </x:c>
    </x:row>
    <x:row r="8">
      <x:c r="A8" s="30" t="str">
        <x:v>Audit Team</x:v>
      </x:c>
      <x:c r="B8" s="30" t="str"/>
      <x:c r="C8" s="30" t="str">
        <x:v>Evidence Period</x:v>
      </x:c>
      <x:c r="D8" s="30" t="str"/>
      <x:c r="E8" s="30" t="str">
        <x:v>Report Ref.</x:v>
      </x:c>
      <x:c r="F8" s="30" t="str"/>
    </x:row>
    <x:row r="10">
      <x:c r="A10" s="22" t="str">
        <x:v>Check ID</x:v>
      </x:c>
      <x:c r="B10" s="22" t="str">
        <x:v>Clause / Control</x:v>
      </x:c>
      <x:c r="C10" s="22" t="str">
        <x:v>Theme</x:v>
      </x:c>
      <x:c r="D10" s="22" t="str">
        <x:v>Audit Prompt</x:v>
      </x:c>
      <x:c r="E10" s="22" t="str">
        <x:v>Evidence to Seek</x:v>
      </x:c>
      <x:c r="F10" s="22" t="str">
        <x:v>Result</x:v>
      </x:c>
      <x:c r="G10" s="22" t="str">
        <x:v>Evidence Sampled / Notes</x:v>
      </x:c>
      <x:c r="H10" s="22" t="str">
        <x:v>Finding Statement / OFI</x:v>
      </x:c>
      <x:c r="I10" s="22" t="str">
        <x:v>Classification</x:v>
      </x:c>
      <x:c r="J10" s="22" t="str">
        <x:v>Action Owner</x:v>
      </x:c>
      <x:c r="K10" s="22" t="str">
        <x:v>Due Date</x:v>
      </x:c>
      <x:c r="L10" s="22" t="str">
        <x:v>Action Status</x:v>
      </x:c>
      <x:c r="M10" s="22" t="str">
        <x:v>Reviewer</x:v>
      </x:c>
    </x:row>
    <x:row r="11">
      <x:c r="A11" s="30" t="str">
        <x:v>AUD-001</x:v>
      </x:c>
      <x:c r="B11" s="30" t="str">
        <x:v>4</x:v>
      </x:c>
      <x:c r="C11" s="30" t="str">
        <x:v>ISMS Context</x:v>
      </x:c>
      <x:c r="D11" s="30" t="str">
        <x:v>How are internal/external security issues identified and reviewed?</x:v>
      </x:c>
      <x:c r="E11" s="30" t="str">
        <x:v>Context analysis, management review, risk inputs</x:v>
      </x:c>
      <x:c r="F11" s="30" t="str">
        <x:v>Not Assessed</x:v>
      </x:c>
      <x:c r="G11" s="30" t="str"/>
      <x:c r="H11" s="30" t="str"/>
      <x:c r="I11" s="30" t="str"/>
      <x:c r="J11" s="30" t="str"/>
      <x:c r="K11" s="44"/>
      <x:c r="L11" s="30" t="str">
        <x:v>No Action</x:v>
      </x:c>
      <x:c r="M11" s="30" t="str"/>
    </x:row>
    <x:row r="12">
      <x:c r="A12" s="30" t="str">
        <x:v>AUD-002</x:v>
      </x:c>
      <x:c r="B12" s="30" t="str">
        <x:v>4</x:v>
      </x:c>
      <x:c r="C12" s="30" t="str">
        <x:v>Interested Parties</x:v>
      </x:c>
      <x:c r="D12" s="30" t="str">
        <x:v>How are relevant security expectations and obligations identified and updated?</x:v>
      </x:c>
      <x:c r="E12" s="30" t="str">
        <x:v>Interested parties, contracts, obligations register</x:v>
      </x:c>
      <x:c r="F12" s="30" t="str">
        <x:v>Not Assessed</x:v>
      </x:c>
      <x:c r="G12" s="30" t="str"/>
      <x:c r="H12" s="30" t="str"/>
      <x:c r="I12" s="30" t="str"/>
      <x:c r="J12" s="30" t="str"/>
      <x:c r="K12" s="44"/>
      <x:c r="L12" s="30" t="str">
        <x:v>No Action</x:v>
      </x:c>
      <x:c r="M12" s="30" t="str"/>
    </x:row>
    <x:row r="13">
      <x:c r="A13" s="30" t="str">
        <x:v>AUD-003</x:v>
      </x:c>
      <x:c r="B13" s="30" t="str">
        <x:v>4</x:v>
      </x:c>
      <x:c r="C13" s="30" t="str">
        <x:v>ISMS Scope</x:v>
      </x:c>
      <x:c r="D13" s="30" t="str">
        <x:v>Is the ISMS scope current, justified and consistent with actual boundaries and interfaces?</x:v>
      </x:c>
      <x:c r="E13" s="30" t="str">
        <x:v>Scope statement, architecture, organizational boundaries</x:v>
      </x:c>
      <x:c r="F13" s="30" t="str">
        <x:v>Not Assessed</x:v>
      </x:c>
      <x:c r="G13" s="30" t="str"/>
      <x:c r="H13" s="30" t="str"/>
      <x:c r="I13" s="30" t="str"/>
      <x:c r="J13" s="30" t="str"/>
      <x:c r="K13" s="44"/>
      <x:c r="L13" s="30" t="str">
        <x:v>No Action</x:v>
      </x:c>
      <x:c r="M13" s="30" t="str"/>
    </x:row>
    <x:row r="14">
      <x:c r="A14" s="30" t="str">
        <x:v>AUD-004</x:v>
      </x:c>
      <x:c r="B14" s="30" t="str">
        <x:v>4</x:v>
      </x:c>
      <x:c r="C14" s="30" t="str">
        <x:v>ISMS Processes</x:v>
      </x:c>
      <x:c r="D14" s="30" t="str">
        <x:v>Can owners explain ISMS processes, responsibilities, interactions and evidence?</x:v>
      </x:c>
      <x:c r="E14" s="30" t="str">
        <x:v>Process map, governance, roles</x:v>
      </x:c>
      <x:c r="F14" s="30" t="str">
        <x:v>Not Assessed</x:v>
      </x:c>
      <x:c r="G14" s="30" t="str"/>
      <x:c r="H14" s="30" t="str"/>
      <x:c r="I14" s="30" t="str"/>
      <x:c r="J14" s="30" t="str"/>
      <x:c r="K14" s="44"/>
      <x:c r="L14" s="30" t="str">
        <x:v>No Action</x:v>
      </x:c>
      <x:c r="M14" s="30" t="str"/>
    </x:row>
    <x:row r="15">
      <x:c r="A15" s="30" t="str">
        <x:v>AUD-005</x:v>
      </x:c>
      <x:c r="B15" s="30" t="str">
        <x:v>5</x:v>
      </x:c>
      <x:c r="C15" s="30" t="str">
        <x:v>Leadership</x:v>
      </x:c>
      <x:c r="D15" s="30" t="str">
        <x:v>How does top management demonstrate accountability and integration of ISMS requirements?</x:v>
      </x:c>
      <x:c r="E15" s="30" t="str">
        <x:v>Decisions, resources, review records</x:v>
      </x:c>
      <x:c r="F15" s="30" t="str">
        <x:v>Not Assessed</x:v>
      </x:c>
      <x:c r="G15" s="30" t="str"/>
      <x:c r="H15" s="30" t="str"/>
      <x:c r="I15" s="30" t="str"/>
      <x:c r="J15" s="30" t="str"/>
      <x:c r="K15" s="44"/>
      <x:c r="L15" s="30" t="str">
        <x:v>No Action</x:v>
      </x:c>
      <x:c r="M15" s="30" t="str"/>
    </x:row>
    <x:row r="16">
      <x:c r="A16" s="30" t="str">
        <x:v>AUD-006</x:v>
      </x:c>
      <x:c r="B16" s="30" t="str">
        <x:v>5</x:v>
      </x:c>
      <x:c r="C16" s="30" t="str">
        <x:v>Policy</x:v>
      </x:c>
      <x:c r="D16" s="30" t="str">
        <x:v>Is the information security policy current, approved, communicated and supported by practice?</x:v>
      </x:c>
      <x:c r="E16" s="30" t="str">
        <x:v>Policy, communications, interviews</x:v>
      </x:c>
      <x:c r="F16" s="30" t="str">
        <x:v>Not Assessed</x:v>
      </x:c>
      <x:c r="G16" s="30" t="str"/>
      <x:c r="H16" s="30" t="str"/>
      <x:c r="I16" s="30" t="str"/>
      <x:c r="J16" s="30" t="str"/>
      <x:c r="K16" s="44"/>
      <x:c r="L16" s="30" t="str">
        <x:v>No Action</x:v>
      </x:c>
      <x:c r="M16" s="30" t="str"/>
    </x:row>
    <x:row r="17">
      <x:c r="A17" s="30" t="str">
        <x:v>AUD-007</x:v>
      </x:c>
      <x:c r="B17" s="30" t="str">
        <x:v>5</x:v>
      </x:c>
      <x:c r="C17" s="30" t="str">
        <x:v>Roles</x:v>
      </x:c>
      <x:c r="D17" s="30" t="str">
        <x:v>Are information security roles, risk/control ownership and authorities clear?</x:v>
      </x:c>
      <x:c r="E17" s="30" t="str">
        <x:v>Role descriptions, assignments</x:v>
      </x:c>
      <x:c r="F17" s="30" t="str">
        <x:v>Not Assessed</x:v>
      </x:c>
      <x:c r="G17" s="30" t="str"/>
      <x:c r="H17" s="30" t="str"/>
      <x:c r="I17" s="30" t="str"/>
      <x:c r="J17" s="30" t="str"/>
      <x:c r="K17" s="44"/>
      <x:c r="L17" s="30" t="str">
        <x:v>No Action</x:v>
      </x:c>
      <x:c r="M17" s="30" t="str"/>
    </x:row>
    <x:row r="18">
      <x:c r="A18" s="30" t="str">
        <x:v>AUD-008</x:v>
      </x:c>
      <x:c r="B18" s="30" t="str">
        <x:v>6</x:v>
      </x:c>
      <x:c r="C18" s="30" t="str">
        <x:v>Risk Method</x:v>
      </x:c>
      <x:c r="D18" s="30" t="str">
        <x:v>Is a consistent risk assessment method defined and used?</x:v>
      </x:c>
      <x:c r="E18" s="30" t="str">
        <x:v>Risk method, criteria, sampled assessments</x:v>
      </x:c>
      <x:c r="F18" s="30" t="str">
        <x:v>Not Assessed</x:v>
      </x:c>
      <x:c r="G18" s="30" t="str"/>
      <x:c r="H18" s="30" t="str"/>
      <x:c r="I18" s="30" t="str"/>
      <x:c r="J18" s="30" t="str"/>
      <x:c r="K18" s="44"/>
      <x:c r="L18" s="30" t="str">
        <x:v>No Action</x:v>
      </x:c>
      <x:c r="M18" s="30" t="str"/>
    </x:row>
    <x:row r="19">
      <x:c r="A19" s="30" t="str">
        <x:v>AUD-009</x:v>
      </x:c>
      <x:c r="B19" s="30" t="str">
        <x:v>6</x:v>
      </x:c>
      <x:c r="C19" s="30" t="str">
        <x:v>Risk Assessment</x:v>
      </x:c>
      <x:c r="D19" s="30" t="str">
        <x:v>Do sampled risks have plausible scenarios, owners, ratings and evidence?</x:v>
      </x:c>
      <x:c r="E19" s="30" t="str">
        <x:v>Risk register, workshops, supporting evidence</x:v>
      </x:c>
      <x:c r="F19" s="30" t="str">
        <x:v>Not Assessed</x:v>
      </x:c>
      <x:c r="G19" s="30" t="str"/>
      <x:c r="H19" s="30" t="str"/>
      <x:c r="I19" s="30" t="str"/>
      <x:c r="J19" s="30" t="str"/>
      <x:c r="K19" s="44"/>
      <x:c r="L19" s="30" t="str">
        <x:v>No Action</x:v>
      </x:c>
      <x:c r="M19" s="30" t="str"/>
    </x:row>
    <x:row r="20">
      <x:c r="A20" s="30" t="str">
        <x:v>AUD-010</x:v>
      </x:c>
      <x:c r="B20" s="30" t="str">
        <x:v>6</x:v>
      </x:c>
      <x:c r="C20" s="30" t="str">
        <x:v>Risk Treatment</x:v>
      </x:c>
      <x:c r="D20" s="30" t="str">
        <x:v>Are treatment decisions implemented and residual risk addressed?</x:v>
      </x:c>
      <x:c r="E20" s="30" t="str">
        <x:v>Treatment plan, controls, acceptance</x:v>
      </x:c>
      <x:c r="F20" s="30" t="str">
        <x:v>Not Assessed</x:v>
      </x:c>
      <x:c r="G20" s="30" t="str"/>
      <x:c r="H20" s="30" t="str"/>
      <x:c r="I20" s="30" t="str"/>
      <x:c r="J20" s="30" t="str"/>
      <x:c r="K20" s="44"/>
      <x:c r="L20" s="30" t="str">
        <x:v>No Action</x:v>
      </x:c>
      <x:c r="M20" s="30" t="str"/>
    </x:row>
    <x:row r="21">
      <x:c r="A21" s="30" t="str">
        <x:v>AUD-011</x:v>
      </x:c>
      <x:c r="B21" s="30" t="str">
        <x:v>6</x:v>
      </x:c>
      <x:c r="C21" s="30" t="str">
        <x:v>Statement of Applicability</x:v>
      </x:c>
      <x:c r="D21" s="30" t="str">
        <x:v>Are applicability decisions justified and aligned with risk treatment?</x:v>
      </x:c>
      <x:c r="E21" s="30" t="str">
        <x:v>SoA, risk records</x:v>
      </x:c>
      <x:c r="F21" s="30" t="str">
        <x:v>Not Assessed</x:v>
      </x:c>
      <x:c r="G21" s="30" t="str"/>
      <x:c r="H21" s="30" t="str"/>
      <x:c r="I21" s="30" t="str"/>
      <x:c r="J21" s="30" t="str"/>
      <x:c r="K21" s="44"/>
      <x:c r="L21" s="30" t="str">
        <x:v>No Action</x:v>
      </x:c>
      <x:c r="M21" s="30" t="str"/>
    </x:row>
    <x:row r="22">
      <x:c r="A22" s="30" t="str">
        <x:v>AUD-012</x:v>
      </x:c>
      <x:c r="B22" s="30" t="str">
        <x:v>6</x:v>
      </x:c>
      <x:c r="C22" s="30" t="str">
        <x:v>Objectives</x:v>
      </x:c>
      <x:c r="D22" s="30" t="str">
        <x:v>Are measurable security objectives established, owned and reviewed?</x:v>
      </x:c>
      <x:c r="E22" s="30" t="str">
        <x:v>Objectives/KPI register</x:v>
      </x:c>
      <x:c r="F22" s="30" t="str">
        <x:v>Not Assessed</x:v>
      </x:c>
      <x:c r="G22" s="30" t="str"/>
      <x:c r="H22" s="30" t="str"/>
      <x:c r="I22" s="30" t="str"/>
      <x:c r="J22" s="30" t="str"/>
      <x:c r="K22" s="44"/>
      <x:c r="L22" s="30" t="str">
        <x:v>No Action</x:v>
      </x:c>
      <x:c r="M22" s="30" t="str"/>
    </x:row>
    <x:row r="23">
      <x:c r="A23" s="30" t="str">
        <x:v>AUD-013</x:v>
      </x:c>
      <x:c r="B23" s="30" t="str">
        <x:v>6</x:v>
      </x:c>
      <x:c r="C23" s="30" t="str">
        <x:v>ISMS Changes</x:v>
      </x:c>
      <x:c r="D23" s="30" t="str">
        <x:v>Are significant ISMS changes planned and controlled?</x:v>
      </x:c>
      <x:c r="E23" s="30" t="str">
        <x:v>Change plans, risk reviews</x:v>
      </x:c>
      <x:c r="F23" s="30" t="str">
        <x:v>Not Assessed</x:v>
      </x:c>
      <x:c r="G23" s="30" t="str"/>
      <x:c r="H23" s="30" t="str"/>
      <x:c r="I23" s="30" t="str"/>
      <x:c r="J23" s="30" t="str"/>
      <x:c r="K23" s="44"/>
      <x:c r="L23" s="30" t="str">
        <x:v>No Action</x:v>
      </x:c>
      <x:c r="M23" s="30" t="str"/>
    </x:row>
    <x:row r="24">
      <x:c r="A24" s="30" t="str">
        <x:v>AUD-014</x:v>
      </x:c>
      <x:c r="B24" s="30" t="str">
        <x:v>7</x:v>
      </x:c>
      <x:c r="C24" s="30" t="str">
        <x:v>Resources</x:v>
      </x:c>
      <x:c r="D24" s="30" t="str">
        <x:v>Are people, tools, budget and services adequate for ISMS operation?</x:v>
      </x:c>
      <x:c r="E24" s="30" t="str">
        <x:v>Resource plans, management review</x:v>
      </x:c>
      <x:c r="F24" s="30" t="str">
        <x:v>Not Assessed</x:v>
      </x:c>
      <x:c r="G24" s="30" t="str"/>
      <x:c r="H24" s="30" t="str"/>
      <x:c r="I24" s="30" t="str"/>
      <x:c r="J24" s="30" t="str"/>
      <x:c r="K24" s="44"/>
      <x:c r="L24" s="30" t="str">
        <x:v>No Action</x:v>
      </x:c>
      <x:c r="M24" s="30" t="str"/>
    </x:row>
    <x:row r="25">
      <x:c r="A25" s="30" t="str">
        <x:v>AUD-015</x:v>
      </x:c>
      <x:c r="B25" s="30" t="str">
        <x:v>7</x:v>
      </x:c>
      <x:c r="C25" s="30" t="str">
        <x:v>Competence</x:v>
      </x:c>
      <x:c r="D25" s="30" t="str">
        <x:v>Is competence evidence available for security-relevant roles?</x:v>
      </x:c>
      <x:c r="E25" s="30" t="str">
        <x:v>Training/competence records</x:v>
      </x:c>
      <x:c r="F25" s="30" t="str">
        <x:v>Not Assessed</x:v>
      </x:c>
      <x:c r="G25" s="30" t="str"/>
      <x:c r="H25" s="30" t="str"/>
      <x:c r="I25" s="30" t="str"/>
      <x:c r="J25" s="30" t="str"/>
      <x:c r="K25" s="44"/>
      <x:c r="L25" s="30" t="str">
        <x:v>No Action</x:v>
      </x:c>
      <x:c r="M25" s="30" t="str"/>
    </x:row>
    <x:row r="26">
      <x:c r="A26" s="30" t="str">
        <x:v>AUD-016</x:v>
      </x:c>
      <x:c r="B26" s="30" t="str">
        <x:v>7</x:v>
      </x:c>
      <x:c r="C26" s="30" t="str">
        <x:v>Awareness</x:v>
      </x:c>
      <x:c r="D26" s="30" t="str">
        <x:v>Do personnel understand key security duties and reporting routes?</x:v>
      </x:c>
      <x:c r="E26" s="30" t="str">
        <x:v>Interviews, awareness records</x:v>
      </x:c>
      <x:c r="F26" s="30" t="str">
        <x:v>Not Assessed</x:v>
      </x:c>
      <x:c r="G26" s="30" t="str"/>
      <x:c r="H26" s="30" t="str"/>
      <x:c r="I26" s="30" t="str"/>
      <x:c r="J26" s="30" t="str"/>
      <x:c r="K26" s="44"/>
      <x:c r="L26" s="30" t="str">
        <x:v>No Action</x:v>
      </x:c>
      <x:c r="M26" s="30" t="str"/>
    </x:row>
    <x:row r="27">
      <x:c r="A27" s="30" t="str">
        <x:v>AUD-017</x:v>
      </x:c>
      <x:c r="B27" s="30" t="str">
        <x:v>7</x:v>
      </x:c>
      <x:c r="C27" s="30" t="str">
        <x:v>Communication</x:v>
      </x:c>
      <x:c r="D27" s="30" t="str">
        <x:v>Are internal/external security communication requirements defined and effective?</x:v>
      </x:c>
      <x:c r="E27" s="30" t="str">
        <x:v>Communication plans, incident/customer communications</x:v>
      </x:c>
      <x:c r="F27" s="30" t="str">
        <x:v>Not Assessed</x:v>
      </x:c>
      <x:c r="G27" s="30" t="str"/>
      <x:c r="H27" s="30" t="str"/>
      <x:c r="I27" s="30" t="str"/>
      <x:c r="J27" s="30" t="str"/>
      <x:c r="K27" s="44"/>
      <x:c r="L27" s="30" t="str">
        <x:v>No Action</x:v>
      </x:c>
      <x:c r="M27" s="30" t="str"/>
    </x:row>
    <x:row r="28">
      <x:c r="A28" s="30" t="str">
        <x:v>AUD-018</x:v>
      </x:c>
      <x:c r="B28" s="30" t="str">
        <x:v>7</x:v>
      </x:c>
      <x:c r="C28" s="30" t="str">
        <x:v>Documented Information</x:v>
      </x:c>
      <x:c r="D28" s="30" t="str">
        <x:v>Are current ISMS documents available and records protected/retained?</x:v>
      </x:c>
      <x:c r="E28" s="30" t="str">
        <x:v>Document register, repositories, records</x:v>
      </x:c>
      <x:c r="F28" s="30" t="str">
        <x:v>Not Assessed</x:v>
      </x:c>
      <x:c r="G28" s="30" t="str"/>
      <x:c r="H28" s="30" t="str"/>
      <x:c r="I28" s="30" t="str"/>
      <x:c r="J28" s="30" t="str"/>
      <x:c r="K28" s="44"/>
      <x:c r="L28" s="30" t="str">
        <x:v>No Action</x:v>
      </x:c>
      <x:c r="M28" s="30" t="str"/>
    </x:row>
    <x:row r="29">
      <x:c r="A29" s="30" t="str">
        <x:v>AUD-019</x:v>
      </x:c>
      <x:c r="B29" s="30" t="str">
        <x:v>8</x:v>
      </x:c>
      <x:c r="C29" s="30" t="str">
        <x:v>Operational Control</x:v>
      </x:c>
      <x:c r="D29" s="30" t="str">
        <x:v>Are ISMS operational activities controlled and evidenced?</x:v>
      </x:c>
      <x:c r="E29" s="30" t="str">
        <x:v>Operating procedures, tickets, logs</x:v>
      </x:c>
      <x:c r="F29" s="30" t="str">
        <x:v>Not Assessed</x:v>
      </x:c>
      <x:c r="G29" s="30" t="str"/>
      <x:c r="H29" s="30" t="str"/>
      <x:c r="I29" s="30" t="str"/>
      <x:c r="J29" s="30" t="str"/>
      <x:c r="K29" s="44"/>
      <x:c r="L29" s="30" t="str">
        <x:v>No Action</x:v>
      </x:c>
      <x:c r="M29" s="30" t="str"/>
    </x:row>
    <x:row r="30">
      <x:c r="A30" s="30" t="str">
        <x:v>AUD-020</x:v>
      </x:c>
      <x:c r="B30" s="30" t="str">
        <x:v>8</x:v>
      </x:c>
      <x:c r="C30" s="30" t="str">
        <x:v>Operational Change</x:v>
      </x:c>
      <x:c r="D30" s="30" t="str">
        <x:v>Are planned/unplanned changes assessed for security impact?</x:v>
      </x:c>
      <x:c r="E30" s="30" t="str">
        <x:v>Change tickets, approvals, risk review</x:v>
      </x:c>
      <x:c r="F30" s="30" t="str">
        <x:v>Not Assessed</x:v>
      </x:c>
      <x:c r="G30" s="30" t="str"/>
      <x:c r="H30" s="30" t="str"/>
      <x:c r="I30" s="30" t="str"/>
      <x:c r="J30" s="30" t="str"/>
      <x:c r="K30" s="44"/>
      <x:c r="L30" s="30" t="str">
        <x:v>No Action</x:v>
      </x:c>
      <x:c r="M30" s="30" t="str"/>
    </x:row>
    <x:row r="31">
      <x:c r="A31" s="30" t="str">
        <x:v>AUD-021</x:v>
      </x:c>
      <x:c r="B31" s="30" t="str">
        <x:v>8</x:v>
      </x:c>
      <x:c r="C31" s="30" t="str">
        <x:v>Risk Review</x:v>
      </x:c>
      <x:c r="D31" s="30" t="str">
        <x:v>Are risks reassessed after significant change and at planned intervals?</x:v>
      </x:c>
      <x:c r="E31" s="30" t="str">
        <x:v>Risk review history</x:v>
      </x:c>
      <x:c r="F31" s="30" t="str">
        <x:v>Not Assessed</x:v>
      </x:c>
      <x:c r="G31" s="30" t="str"/>
      <x:c r="H31" s="30" t="str"/>
      <x:c r="I31" s="30" t="str"/>
      <x:c r="J31" s="30" t="str"/>
      <x:c r="K31" s="44"/>
      <x:c r="L31" s="30" t="str">
        <x:v>No Action</x:v>
      </x:c>
      <x:c r="M31" s="30" t="str"/>
    </x:row>
    <x:row r="32">
      <x:c r="A32" s="30" t="str">
        <x:v>AUD-022</x:v>
      </x:c>
      <x:c r="B32" s="30" t="str">
        <x:v>9</x:v>
      </x:c>
      <x:c r="C32" s="30" t="str">
        <x:v>Monitoring</x:v>
      </x:c>
      <x:c r="D32" s="30" t="str">
        <x:v>Are security objectives and control performance monitored with defined methods?</x:v>
      </x:c>
      <x:c r="E32" s="30" t="str">
        <x:v>KPIs, dashboards, monitoring records</x:v>
      </x:c>
      <x:c r="F32" s="30" t="str">
        <x:v>Not Assessed</x:v>
      </x:c>
      <x:c r="G32" s="30" t="str"/>
      <x:c r="H32" s="30" t="str"/>
      <x:c r="I32" s="30" t="str"/>
      <x:c r="J32" s="30" t="str"/>
      <x:c r="K32" s="44"/>
      <x:c r="L32" s="30" t="str">
        <x:v>No Action</x:v>
      </x:c>
      <x:c r="M32" s="30" t="str"/>
    </x:row>
    <x:row r="33">
      <x:c r="A33" s="30" t="str">
        <x:v>AUD-023</x:v>
      </x:c>
      <x:c r="B33" s="30" t="str">
        <x:v>9</x:v>
      </x:c>
      <x:c r="C33" s="30" t="str">
        <x:v>Evaluation</x:v>
      </x:c>
      <x:c r="D33" s="30" t="str">
        <x:v>Are trends and exceptions analyzed and used for decisions?</x:v>
      </x:c>
      <x:c r="E33" s="30" t="str">
        <x:v>Trend analysis, management reports</x:v>
      </x:c>
      <x:c r="F33" s="30" t="str">
        <x:v>Not Assessed</x:v>
      </x:c>
      <x:c r="G33" s="30" t="str"/>
      <x:c r="H33" s="30" t="str"/>
      <x:c r="I33" s="30" t="str"/>
      <x:c r="J33" s="30" t="str"/>
      <x:c r="K33" s="44"/>
      <x:c r="L33" s="30" t="str">
        <x:v>No Action</x:v>
      </x:c>
      <x:c r="M33" s="30" t="str"/>
    </x:row>
    <x:row r="34">
      <x:c r="A34" s="30" t="str">
        <x:v>AUD-024</x:v>
      </x:c>
      <x:c r="B34" s="30" t="str">
        <x:v>9</x:v>
      </x:c>
      <x:c r="C34" s="30" t="str">
        <x:v>Internal Audit</x:v>
      </x:c>
      <x:c r="D34" s="30" t="str">
        <x:v>Is the audit programme risk-informed and are findings followed up?</x:v>
      </x:c>
      <x:c r="E34" s="30" t="str">
        <x:v>Audit programme, reports, action status</x:v>
      </x:c>
      <x:c r="F34" s="30" t="str">
        <x:v>Not Assessed</x:v>
      </x:c>
      <x:c r="G34" s="30" t="str"/>
      <x:c r="H34" s="30" t="str"/>
      <x:c r="I34" s="30" t="str"/>
      <x:c r="J34" s="30" t="str"/>
      <x:c r="K34" s="44"/>
      <x:c r="L34" s="30" t="str">
        <x:v>No Action</x:v>
      </x:c>
      <x:c r="M34" s="30" t="str"/>
    </x:row>
    <x:row r="35">
      <x:c r="A35" s="30" t="str">
        <x:v>AUD-025</x:v>
      </x:c>
      <x:c r="B35" s="30" t="str">
        <x:v>9</x:v>
      </x:c>
      <x:c r="C35" s="30" t="str">
        <x:v>Management Review</x:v>
      </x:c>
      <x:c r="D35" s="30" t="str">
        <x:v>Does top management review required and relevant ISMS performance information?</x:v>
      </x:c>
      <x:c r="E35" s="30" t="str">
        <x:v>Agenda, minutes, decisions</x:v>
      </x:c>
      <x:c r="F35" s="30" t="str">
        <x:v>Not Assessed</x:v>
      </x:c>
      <x:c r="G35" s="30" t="str"/>
      <x:c r="H35" s="30" t="str"/>
      <x:c r="I35" s="30" t="str"/>
      <x:c r="J35" s="30" t="str"/>
      <x:c r="K35" s="44"/>
      <x:c r="L35" s="30" t="str">
        <x:v>No Action</x:v>
      </x:c>
      <x:c r="M35" s="30" t="str"/>
    </x:row>
    <x:row r="36">
      <x:c r="A36" s="30" t="str">
        <x:v>AUD-026</x:v>
      </x:c>
      <x:c r="B36" s="30" t="str">
        <x:v>10</x:v>
      </x:c>
      <x:c r="C36" s="30" t="str">
        <x:v>Corrective Action</x:v>
      </x:c>
      <x:c r="D36" s="30" t="str">
        <x:v>Are causes of nonconformities evaluated and corrective actions verified?</x:v>
      </x:c>
      <x:c r="E36" s="30" t="str">
        <x:v>CARs, evidence, effectiveness</x:v>
      </x:c>
      <x:c r="F36" s="30" t="str">
        <x:v>Not Assessed</x:v>
      </x:c>
      <x:c r="G36" s="30" t="str"/>
      <x:c r="H36" s="30" t="str"/>
      <x:c r="I36" s="30" t="str"/>
      <x:c r="J36" s="30" t="str"/>
      <x:c r="K36" s="44"/>
      <x:c r="L36" s="30" t="str">
        <x:v>No Action</x:v>
      </x:c>
      <x:c r="M36" s="30" t="str"/>
    </x:row>
    <x:row r="37">
      <x:c r="A37" s="30" t="str">
        <x:v>AUD-027</x:v>
      </x:c>
      <x:c r="B37" s="30" t="str">
        <x:v>10</x:v>
      </x:c>
      <x:c r="C37" s="30" t="str">
        <x:v>Improvement</x:v>
      </x:c>
      <x:c r="D37" s="30" t="str">
        <x:v>Can the organization demonstrate ISMS improvement based on evidence and review?</x:v>
      </x:c>
      <x:c r="E37" s="30" t="str">
        <x:v>Improvement records, trends</x:v>
      </x:c>
      <x:c r="F37" s="30" t="str">
        <x:v>Not Assessed</x:v>
      </x:c>
      <x:c r="G37" s="30" t="str"/>
      <x:c r="H37" s="30" t="str"/>
      <x:c r="I37" s="30" t="str"/>
      <x:c r="J37" s="30" t="str"/>
      <x:c r="K37" s="44"/>
      <x:c r="L37" s="30" t="str">
        <x:v>No Action</x:v>
      </x:c>
      <x:c r="M37" s="30" t="str"/>
    </x:row>
    <x:row r="38">
      <x:c r="A38" s="30" t="str">
        <x:v>AUD-028</x:v>
      </x:c>
      <x:c r="B38" s="30" t="str">
        <x:v>5.7</x:v>
      </x:c>
      <x:c r="C38" s="30" t="str">
        <x:v>Threat Intelligence</x:v>
      </x:c>
      <x:c r="D38" s="30" t="str">
        <x:v>How is relevant threat intelligence collected, assessed and used?</x:v>
      </x:c>
      <x:c r="E38" s="30" t="str">
        <x:v>Threat feeds, advisories, actions</x:v>
      </x:c>
      <x:c r="F38" s="30" t="str">
        <x:v>Not Assessed</x:v>
      </x:c>
      <x:c r="G38" s="30" t="str"/>
      <x:c r="H38" s="30" t="str"/>
      <x:c r="I38" s="30" t="str"/>
      <x:c r="J38" s="30" t="str"/>
      <x:c r="K38" s="44"/>
      <x:c r="L38" s="30" t="str">
        <x:v>No Action</x:v>
      </x:c>
      <x:c r="M38" s="30" t="str"/>
    </x:row>
    <x:row r="39">
      <x:c r="A39" s="30" t="str">
        <x:v>AUD-029</x:v>
      </x:c>
      <x:c r="B39" s="30" t="str">
        <x:v>5.9-5.13</x:v>
      </x:c>
      <x:c r="C39" s="30" t="str">
        <x:v>Assets &amp; Classification</x:v>
      </x:c>
      <x:c r="D39" s="30" t="str">
        <x:v>Are information/assets inventoried, owned, classified and handled accordingly?</x:v>
      </x:c>
      <x:c r="E39" s="30" t="str">
        <x:v>Asset register, classification, labels</x:v>
      </x:c>
      <x:c r="F39" s="30" t="str">
        <x:v>Not Assessed</x:v>
      </x:c>
      <x:c r="G39" s="30" t="str"/>
      <x:c r="H39" s="30" t="str"/>
      <x:c r="I39" s="30" t="str"/>
      <x:c r="J39" s="30" t="str"/>
      <x:c r="K39" s="44"/>
      <x:c r="L39" s="30" t="str">
        <x:v>No Action</x:v>
      </x:c>
      <x:c r="M39" s="30" t="str"/>
    </x:row>
    <x:row r="40">
      <x:c r="A40" s="30" t="str">
        <x:v>AUD-030</x:v>
      </x:c>
      <x:c r="B40" s="30" t="str">
        <x:v>5.14</x:v>
      </x:c>
      <x:c r="C40" s="30" t="str">
        <x:v>Information Transfer</x:v>
      </x:c>
      <x:c r="D40" s="30" t="str">
        <x:v>Are transfer methods and responsibilities controlled for sensitive information?</x:v>
      </x:c>
      <x:c r="E40" s="30" t="str">
        <x:v>Transfer procedures, technical controls</x:v>
      </x:c>
      <x:c r="F40" s="30" t="str">
        <x:v>Not Assessed</x:v>
      </x:c>
      <x:c r="G40" s="30" t="str"/>
      <x:c r="H40" s="30" t="str"/>
      <x:c r="I40" s="30" t="str"/>
      <x:c r="J40" s="30" t="str"/>
      <x:c r="K40" s="44"/>
      <x:c r="L40" s="30" t="str">
        <x:v>No Action</x:v>
      </x:c>
      <x:c r="M40" s="30" t="str"/>
    </x:row>
    <x:row r="41">
      <x:c r="A41" s="30" t="str">
        <x:v>AUD-031</x:v>
      </x:c>
      <x:c r="B41" s="30" t="str">
        <x:v>5.15-5.18</x:v>
      </x:c>
      <x:c r="C41" s="30" t="str">
        <x:v>Access Governance</x:v>
      </x:c>
      <x:c r="D41" s="30" t="str">
        <x:v>Are identities and access rights approved, reviewed and removed?</x:v>
      </x:c>
      <x:c r="E41" s="30" t="str">
        <x:v>IAM, access reviews, leaver samples</x:v>
      </x:c>
      <x:c r="F41" s="30" t="str">
        <x:v>Not Assessed</x:v>
      </x:c>
      <x:c r="G41" s="30" t="str"/>
      <x:c r="H41" s="30" t="str"/>
      <x:c r="I41" s="30" t="str"/>
      <x:c r="J41" s="30" t="str"/>
      <x:c r="K41" s="44"/>
      <x:c r="L41" s="30" t="str">
        <x:v>No Action</x:v>
      </x:c>
      <x:c r="M41" s="30" t="str"/>
    </x:row>
    <x:row r="42">
      <x:c r="A42" s="30" t="str">
        <x:v>AUD-032</x:v>
      </x:c>
      <x:c r="B42" s="30" t="str">
        <x:v>5.19-5.23</x:v>
      </x:c>
      <x:c r="C42" s="30" t="str">
        <x:v>Supplier / Cloud Security</x:v>
      </x:c>
      <x:c r="D42" s="30" t="str">
        <x:v>Are supplier and cloud security risks assessed, contracted and monitored?</x:v>
      </x:c>
      <x:c r="E42" s="30" t="str">
        <x:v>Supplier reviews, contracts, cloud governance</x:v>
      </x:c>
      <x:c r="F42" s="30" t="str">
        <x:v>Not Assessed</x:v>
      </x:c>
      <x:c r="G42" s="30" t="str"/>
      <x:c r="H42" s="30" t="str"/>
      <x:c r="I42" s="30" t="str"/>
      <x:c r="J42" s="30" t="str"/>
      <x:c r="K42" s="44"/>
      <x:c r="L42" s="30" t="str">
        <x:v>No Action</x:v>
      </x:c>
      <x:c r="M42" s="30" t="str"/>
    </x:row>
    <x:row r="43">
      <x:c r="A43" s="30" t="str">
        <x:v>AUD-033</x:v>
      </x:c>
      <x:c r="B43" s="30" t="str">
        <x:v>5.24-5.28</x:v>
      </x:c>
      <x:c r="C43" s="30" t="str">
        <x:v>Incident Management</x:v>
      </x:c>
      <x:c r="D43" s="30" t="str">
        <x:v>Can the organization demonstrate event triage, response, evidence and lessons learned?</x:v>
      </x:c>
      <x:c r="E43" s="30" t="str">
        <x:v>Incident register, tickets, post-incident reviews</x:v>
      </x:c>
      <x:c r="F43" s="30" t="str">
        <x:v>Not Assessed</x:v>
      </x:c>
      <x:c r="G43" s="30" t="str"/>
      <x:c r="H43" s="30" t="str"/>
      <x:c r="I43" s="30" t="str"/>
      <x:c r="J43" s="30" t="str"/>
      <x:c r="K43" s="44"/>
      <x:c r="L43" s="30" t="str">
        <x:v>No Action</x:v>
      </x:c>
      <x:c r="M43" s="30" t="str"/>
    </x:row>
    <x:row r="44">
      <x:c r="A44" s="30" t="str">
        <x:v>AUD-034</x:v>
      </x:c>
      <x:c r="B44" s="30" t="str">
        <x:v>5.29-5.30</x:v>
      </x:c>
      <x:c r="C44" s="30" t="str">
        <x:v>Continuity</x:v>
      </x:c>
      <x:c r="D44" s="30" t="str">
        <x:v>Are security continuity and ICT recovery arrangements tested?</x:v>
      </x:c>
      <x:c r="E44" s="30" t="str">
        <x:v>BCP/DR plans, test results</x:v>
      </x:c>
      <x:c r="F44" s="30" t="str">
        <x:v>Not Assessed</x:v>
      </x:c>
      <x:c r="G44" s="30" t="str"/>
      <x:c r="H44" s="30" t="str"/>
      <x:c r="I44" s="30" t="str"/>
      <x:c r="J44" s="30" t="str"/>
      <x:c r="K44" s="44"/>
      <x:c r="L44" s="30" t="str">
        <x:v>No Action</x:v>
      </x:c>
      <x:c r="M44" s="30" t="str"/>
    </x:row>
    <x:row r="45">
      <x:c r="A45" s="30" t="str">
        <x:v>AUD-035</x:v>
      </x:c>
      <x:c r="B45" s="30" t="str">
        <x:v>5.31-5.34</x:v>
      </x:c>
      <x:c r="C45" s="30" t="str">
        <x:v>Compliance &amp; Privacy</x:v>
      </x:c>
      <x:c r="D45" s="30" t="str">
        <x:v>Are legal, contractual, record, IP and privacy obligations controlled?</x:v>
      </x:c>
      <x:c r="E45" s="30" t="str">
        <x:v>Registers, privacy controls, retention</x:v>
      </x:c>
      <x:c r="F45" s="30" t="str">
        <x:v>Not Assessed</x:v>
      </x:c>
      <x:c r="G45" s="30" t="str"/>
      <x:c r="H45" s="30" t="str"/>
      <x:c r="I45" s="30" t="str"/>
      <x:c r="J45" s="30" t="str"/>
      <x:c r="K45" s="44"/>
      <x:c r="L45" s="30" t="str">
        <x:v>No Action</x:v>
      </x:c>
      <x:c r="M45" s="30" t="str"/>
    </x:row>
    <x:row r="46">
      <x:c r="A46" s="30" t="str">
        <x:v>AUD-036</x:v>
      </x:c>
      <x:c r="B46" s="30" t="str">
        <x:v>5.35-5.37</x:v>
      </x:c>
      <x:c r="C46" s="30" t="str">
        <x:v>Assurance &amp; Procedures</x:v>
      </x:c>
      <x:c r="D46" s="30" t="str">
        <x:v>Are independent review, compliance checks and operating procedures maintained?</x:v>
      </x:c>
      <x:c r="E46" s="30" t="str">
        <x:v>Reviews, procedures, evidence</x:v>
      </x:c>
      <x:c r="F46" s="30" t="str">
        <x:v>Not Assessed</x:v>
      </x:c>
      <x:c r="G46" s="30" t="str"/>
      <x:c r="H46" s="30" t="str"/>
      <x:c r="I46" s="30" t="str"/>
      <x:c r="J46" s="30" t="str"/>
      <x:c r="K46" s="44"/>
      <x:c r="L46" s="30" t="str">
        <x:v>No Action</x:v>
      </x:c>
      <x:c r="M46" s="30" t="str"/>
    </x:row>
    <x:row r="47">
      <x:c r="A47" s="30" t="str">
        <x:v>AUD-037</x:v>
      </x:c>
      <x:c r="B47" s="30" t="str">
        <x:v>6.1-6.6</x:v>
      </x:c>
      <x:c r="C47" s="30" t="str">
        <x:v>People Lifecycle</x:v>
      </x:c>
      <x:c r="D47" s="30" t="str">
        <x:v>Are screening, employment terms, confidentiality and role-change controls operating?</x:v>
      </x:c>
      <x:c r="E47" s="30" t="str">
        <x:v>HR samples, agreements</x:v>
      </x:c>
      <x:c r="F47" s="30" t="str">
        <x:v>Not Assessed</x:v>
      </x:c>
      <x:c r="G47" s="30" t="str"/>
      <x:c r="H47" s="30" t="str"/>
      <x:c r="I47" s="30" t="str"/>
      <x:c r="J47" s="30" t="str"/>
      <x:c r="K47" s="44"/>
      <x:c r="L47" s="30" t="str">
        <x:v>No Action</x:v>
      </x:c>
      <x:c r="M47" s="30" t="str"/>
    </x:row>
    <x:row r="48">
      <x:c r="A48" s="30" t="str">
        <x:v>AUD-038</x:v>
      </x:c>
      <x:c r="B48" s="30" t="str">
        <x:v>6.7-6.8</x:v>
      </x:c>
      <x:c r="C48" s="30" t="str">
        <x:v>Remote Work &amp; Reporting</x:v>
      </x:c>
      <x:c r="D48" s="30" t="str">
        <x:v>Are remote work safeguards and security-event reporting understood and used?</x:v>
      </x:c>
      <x:c r="E48" s="30" t="str">
        <x:v>Remote standards, interviews, reports</x:v>
      </x:c>
      <x:c r="F48" s="30" t="str">
        <x:v>Not Assessed</x:v>
      </x:c>
      <x:c r="G48" s="30" t="str"/>
      <x:c r="H48" s="30" t="str"/>
      <x:c r="I48" s="30" t="str"/>
      <x:c r="J48" s="30" t="str"/>
      <x:c r="K48" s="44"/>
      <x:c r="L48" s="30" t="str">
        <x:v>No Action</x:v>
      </x:c>
      <x:c r="M48" s="30" t="str"/>
    </x:row>
    <x:row r="49">
      <x:c r="A49" s="30" t="str">
        <x:v>AUD-039</x:v>
      </x:c>
      <x:c r="B49" s="30" t="str">
        <x:v>7.1-7.4</x:v>
      </x:c>
      <x:c r="C49" s="30" t="str">
        <x:v>Physical Access &amp; Monitoring</x:v>
      </x:c>
      <x:c r="D49" s="30" t="str">
        <x:v>Are physical boundaries, entry and monitoring controls proportionate to risk?</x:v>
      </x:c>
      <x:c r="E49" s="30" t="str">
        <x:v>Access logs, visitor records, CCTV/security records</x:v>
      </x:c>
      <x:c r="F49" s="30" t="str">
        <x:v>Not Assessed</x:v>
      </x:c>
      <x:c r="G49" s="30" t="str"/>
      <x:c r="H49" s="30" t="str"/>
      <x:c r="I49" s="30" t="str"/>
      <x:c r="J49" s="30" t="str"/>
      <x:c r="K49" s="44"/>
      <x:c r="L49" s="30" t="str">
        <x:v>No Action</x:v>
      </x:c>
      <x:c r="M49" s="30" t="str"/>
    </x:row>
    <x:row r="50">
      <x:c r="A50" s="30" t="str">
        <x:v>AUD-040</x:v>
      </x:c>
      <x:c r="B50" s="30" t="str">
        <x:v>7.5-7.9</x:v>
      </x:c>
      <x:c r="C50" s="30" t="str">
        <x:v>Physical / Environmental Protection</x:v>
      </x:c>
      <x:c r="D50" s="30" t="str">
        <x:v>Are sites/equipment protected from environmental and off-premises risks?</x:v>
      </x:c>
      <x:c r="E50" s="30" t="str">
        <x:v>Facility controls, equipment records</x:v>
      </x:c>
      <x:c r="F50" s="30" t="str">
        <x:v>Not Assessed</x:v>
      </x:c>
      <x:c r="G50" s="30" t="str"/>
      <x:c r="H50" s="30" t="str"/>
      <x:c r="I50" s="30" t="str"/>
      <x:c r="J50" s="30" t="str"/>
      <x:c r="K50" s="44"/>
      <x:c r="L50" s="30" t="str">
        <x:v>No Action</x:v>
      </x:c>
      <x:c r="M50" s="30" t="str"/>
    </x:row>
    <x:row r="51">
      <x:c r="A51" s="30" t="str">
        <x:v>AUD-041</x:v>
      </x:c>
      <x:c r="B51" s="30" t="str">
        <x:v>7.10-7.14</x:v>
      </x:c>
      <x:c r="C51" s="30" t="str">
        <x:v>Media / Utilities / Disposal</x:v>
      </x:c>
      <x:c r="D51" s="30" t="str">
        <x:v>Are media, utilities, cabling, maintenance and disposal controlled?</x:v>
      </x:c>
      <x:c r="E51" s="30" t="str">
        <x:v>Media records, maintenance, disposal certificates</x:v>
      </x:c>
      <x:c r="F51" s="30" t="str">
        <x:v>Not Assessed</x:v>
      </x:c>
      <x:c r="G51" s="30" t="str"/>
      <x:c r="H51" s="30" t="str"/>
      <x:c r="I51" s="30" t="str"/>
      <x:c r="J51" s="30" t="str"/>
      <x:c r="K51" s="44"/>
      <x:c r="L51" s="30" t="str">
        <x:v>No Action</x:v>
      </x:c>
      <x:c r="M51" s="30" t="str"/>
    </x:row>
    <x:row r="52">
      <x:c r="A52" s="30" t="str">
        <x:v>AUD-042</x:v>
      </x:c>
      <x:c r="B52" s="30" t="str">
        <x:v>8.1-8.5</x:v>
      </x:c>
      <x:c r="C52" s="30" t="str">
        <x:v>Endpoint / Privileged / Authentication</x:v>
      </x:c>
      <x:c r="D52" s="30" t="str">
        <x:v>Are endpoint, privileged access and authentication controls secure and monitored?</x:v>
      </x:c>
      <x:c r="E52" s="30" t="str">
        <x:v>EDR/MDM, privileged accounts, MFA/authentication</x:v>
      </x:c>
      <x:c r="F52" s="30" t="str">
        <x:v>Not Assessed</x:v>
      </x:c>
      <x:c r="G52" s="30" t="str"/>
      <x:c r="H52" s="30" t="str"/>
      <x:c r="I52" s="30" t="str"/>
      <x:c r="J52" s="30" t="str"/>
      <x:c r="K52" s="44"/>
      <x:c r="L52" s="30" t="str">
        <x:v>No Action</x:v>
      </x:c>
      <x:c r="M52" s="30" t="str"/>
    </x:row>
    <x:row r="53">
      <x:c r="A53" s="30" t="str">
        <x:v>AUD-043</x:v>
      </x:c>
      <x:c r="B53" s="30" t="str">
        <x:v>8.6-8.9</x:v>
      </x:c>
      <x:c r="C53" s="30" t="str">
        <x:v>Capacity / Malware / Vulnerability / Configuration</x:v>
      </x:c>
      <x:c r="D53" s="30" t="str">
        <x:v>Are capacity, malware, vulnerability and secure configuration controls effective?</x:v>
      </x:c>
      <x:c r="E53" s="30" t="str">
        <x:v>Monitoring, scan/patch, hardening evidence</x:v>
      </x:c>
      <x:c r="F53" s="30" t="str">
        <x:v>Not Assessed</x:v>
      </x:c>
      <x:c r="G53" s="30" t="str"/>
      <x:c r="H53" s="30" t="str"/>
      <x:c r="I53" s="30" t="str"/>
      <x:c r="J53" s="30" t="str"/>
      <x:c r="K53" s="44"/>
      <x:c r="L53" s="30" t="str">
        <x:v>No Action</x:v>
      </x:c>
      <x:c r="M53" s="30" t="str"/>
    </x:row>
    <x:row r="54">
      <x:c r="A54" s="30" t="str">
        <x:v>AUD-044</x:v>
      </x:c>
      <x:c r="B54" s="30" t="str">
        <x:v>8.10-8.14</x:v>
      </x:c>
      <x:c r="C54" s="30" t="str">
        <x:v>Data Protection / Backup / Redundancy</x:v>
      </x:c>
      <x:c r="D54" s="30" t="str">
        <x:v>Are deletion, masking, leakage prevention, backup and resilience controls appropriate?</x:v>
      </x:c>
      <x:c r="E54" s="30" t="str">
        <x:v>DLP, backup, restore tests</x:v>
      </x:c>
      <x:c r="F54" s="30" t="str">
        <x:v>Not Assessed</x:v>
      </x:c>
      <x:c r="G54" s="30" t="str"/>
      <x:c r="H54" s="30" t="str"/>
      <x:c r="I54" s="30" t="str"/>
      <x:c r="J54" s="30" t="str"/>
      <x:c r="K54" s="44"/>
      <x:c r="L54" s="30" t="str">
        <x:v>No Action</x:v>
      </x:c>
      <x:c r="M54" s="30" t="str"/>
    </x:row>
    <x:row r="55">
      <x:c r="A55" s="30" t="str">
        <x:v>AUD-045</x:v>
      </x:c>
      <x:c r="B55" s="30" t="str">
        <x:v>8.15-8.17</x:v>
      </x:c>
      <x:c r="C55" s="30" t="str">
        <x:v>Logging / Monitoring / Time</x:v>
      </x:c>
      <x:c r="D55" s="30" t="str">
        <x:v>Are logs complete, reviewed, protected and time-synchronized?</x:v>
      </x:c>
      <x:c r="E55" s="30" t="str">
        <x:v>SIEM/logs, alert review, time sources</x:v>
      </x:c>
      <x:c r="F55" s="30" t="str">
        <x:v>Not Assessed</x:v>
      </x:c>
      <x:c r="G55" s="30" t="str"/>
      <x:c r="H55" s="30" t="str"/>
      <x:c r="I55" s="30" t="str"/>
      <x:c r="J55" s="30" t="str"/>
      <x:c r="K55" s="44"/>
      <x:c r="L55" s="30" t="str">
        <x:v>No Action</x:v>
      </x:c>
      <x:c r="M55" s="30" t="str"/>
    </x:row>
    <x:row r="56">
      <x:c r="A56" s="30" t="str">
        <x:v>AUD-046</x:v>
      </x:c>
      <x:c r="B56" s="30" t="str">
        <x:v>8.18-8.19</x:v>
      </x:c>
      <x:c r="C56" s="30" t="str">
        <x:v>Privileged Utilities / Software Install</x:v>
      </x:c>
      <x:c r="D56" s="30" t="str">
        <x:v>Are powerful utilities and software installation restricted?</x:v>
      </x:c>
      <x:c r="E56" s="30" t="str">
        <x:v>Admin tool controls, allowlists</x:v>
      </x:c>
      <x:c r="F56" s="30" t="str">
        <x:v>Not Assessed</x:v>
      </x:c>
      <x:c r="G56" s="30" t="str"/>
      <x:c r="H56" s="30" t="str"/>
      <x:c r="I56" s="30" t="str"/>
      <x:c r="J56" s="30" t="str"/>
      <x:c r="K56" s="44"/>
      <x:c r="L56" s="30" t="str">
        <x:v>No Action</x:v>
      </x:c>
      <x:c r="M56" s="30" t="str"/>
    </x:row>
    <x:row r="57">
      <x:c r="A57" s="30" t="str">
        <x:v>AUD-047</x:v>
      </x:c>
      <x:c r="B57" s="30" t="str">
        <x:v>8.20-8.24</x:v>
      </x:c>
      <x:c r="C57" s="30" t="str">
        <x:v>Network / Web / Cryptography</x:v>
      </x:c>
      <x:c r="D57" s="30" t="str">
        <x:v>Are network, segmentation, web filtering and cryptographic controls defined and operating?</x:v>
      </x:c>
      <x:c r="E57" s="30" t="str">
        <x:v>Network diagrams, firewall, crypto/key controls</x:v>
      </x:c>
      <x:c r="F57" s="30" t="str">
        <x:v>Not Assessed</x:v>
      </x:c>
      <x:c r="G57" s="30" t="str"/>
      <x:c r="H57" s="30" t="str"/>
      <x:c r="I57" s="30" t="str"/>
      <x:c r="J57" s="30" t="str"/>
      <x:c r="K57" s="44"/>
      <x:c r="L57" s="30" t="str">
        <x:v>No Action</x:v>
      </x:c>
      <x:c r="M57" s="30" t="str"/>
    </x:row>
    <x:row r="58">
      <x:c r="A58" s="30" t="str">
        <x:v>AUD-048</x:v>
      </x:c>
      <x:c r="B58" s="30" t="str">
        <x:v>8.25-8.31</x:v>
      </x:c>
      <x:c r="C58" s="30" t="str">
        <x:v>Secure Development</x:v>
      </x:c>
      <x:c r="D58" s="30" t="str">
        <x:v>Are development security requirements, coding, testing and environment separation controlled?</x:v>
      </x:c>
      <x:c r="E58" s="30" t="str">
        <x:v>SDLC, code review, testing, environment controls</x:v>
      </x:c>
      <x:c r="F58" s="30" t="str">
        <x:v>Not Assessed</x:v>
      </x:c>
      <x:c r="G58" s="30" t="str"/>
      <x:c r="H58" s="30" t="str"/>
      <x:c r="I58" s="30" t="str"/>
      <x:c r="J58" s="30" t="str"/>
      <x:c r="K58" s="44"/>
      <x:c r="L58" s="30" t="str">
        <x:v>No Action</x:v>
      </x:c>
      <x:c r="M58" s="30" t="str"/>
    </x:row>
    <x:row r="59">
      <x:c r="A59" s="30" t="str">
        <x:v>AUD-049</x:v>
      </x:c>
      <x:c r="B59" s="30" t="str">
        <x:v>8.32-8.34</x:v>
      </x:c>
      <x:c r="C59" s="30" t="str">
        <x:v>Technology Change / Test / Audit</x:v>
      </x:c>
      <x:c r="D59" s="30" t="str">
        <x:v>Are technical changes, test data and audit testing protected and controlled?</x:v>
      </x:c>
      <x:c r="E59" s="30" t="str">
        <x:v>Change records, test data, audit approvals</x:v>
      </x:c>
      <x:c r="F59" s="30" t="str">
        <x:v>Not Assessed</x:v>
      </x:c>
      <x:c r="G59" s="30" t="str"/>
      <x:c r="H59" s="30" t="str"/>
      <x:c r="I59" s="30" t="str"/>
      <x:c r="J59" s="30" t="str"/>
      <x:c r="K59" s="44"/>
      <x:c r="L59" s="30" t="str">
        <x:v>No Action</x:v>
      </x:c>
      <x:c r="M59" s="30" t="str"/>
    </x:row>
    <x:row r="60">
      <x:c r="A60" s="30" t="str">
        <x:v>AUD-050</x:v>
      </x:c>
      <x:c r="B60" s="30" t="str">
        <x:v>Cross-cutting</x:v>
      </x:c>
      <x:c r="C60" s="30" t="str">
        <x:v>Control Evidence</x:v>
      </x:c>
      <x:c r="D60" s="30" t="str">
        <x:v>Do sampled controls have current evidence demonstrating operation, ownership and review?</x:v>
      </x:c>
      <x:c r="E60" s="30" t="str">
        <x:v>Control evidence repository</x:v>
      </x:c>
      <x:c r="F60" s="30" t="str">
        <x:v>Not Assessed</x:v>
      </x:c>
      <x:c r="G60" s="30" t="str"/>
      <x:c r="H60" s="30" t="str"/>
      <x:c r="I60" s="30" t="str"/>
      <x:c r="J60" s="30" t="str"/>
      <x:c r="K60" s="44"/>
      <x:c r="L60" s="30" t="str">
        <x:v>No Action</x:v>
      </x:c>
      <x:c r="M60" s="30" t="str"/>
    </x:row>
  </x:sheetData>
  <x:mergeCells>
    <x:mergeCell ref="A1:H1"/>
    <x:mergeCell ref="A2:H2"/>
    <x:mergeCell ref="A3:H3"/>
    <x:mergeCell ref="A5:M5"/>
  </x:mergeCells>
  <x:conditionalFormatting sqref="F11:F60">
    <x:cfRule type="expression" dxfId="0" priority="1">
      <x:formula>F11="Implemented"</x:formula>
    </x:cfRule>
    <x:cfRule type="expression" dxfId="1" priority="2">
      <x:formula>F11="Effective"</x:formula>
    </x:cfRule>
    <x:cfRule type="expression" dxfId="2" priority="3">
      <x:formula>F11="Closed"</x:formula>
    </x:cfRule>
    <x:cfRule type="expression" dxfId="3" priority="4">
      <x:formula>F11="Completed"</x:formula>
    </x:cfRule>
    <x:cfRule type="expression" dxfId="4" priority="5">
      <x:formula>F11="Conforming"</x:formula>
    </x:cfRule>
    <x:cfRule type="expression" dxfId="5" priority="6">
      <x:formula>F11="On Track"</x:formula>
    </x:cfRule>
    <x:cfRule type="expression" dxfId="6" priority="7">
      <x:formula>F11="Partially Implemented"</x:formula>
    </x:cfRule>
    <x:cfRule type="expression" dxfId="7" priority="8">
      <x:formula>F11="Partially Effective"</x:formula>
    </x:cfRule>
    <x:cfRule type="expression" dxfId="8" priority="9">
      <x:formula>F11="In Progress"</x:formula>
    </x:cfRule>
    <x:cfRule type="expression" dxfId="9" priority="10">
      <x:formula>F11="Due Soon"</x:formula>
    </x:cfRule>
    <x:cfRule type="expression" dxfId="10" priority="11">
      <x:formula>F11="OFI"</x:formula>
    </x:cfRule>
    <x:cfRule type="expression" dxfId="11" priority="12">
      <x:formula>F11="Not Implemented"</x:formula>
    </x:cfRule>
    <x:cfRule type="expression" dxfId="12" priority="13">
      <x:formula>F11="Ineffective"</x:formula>
    </x:cfRule>
    <x:cfRule type="expression" dxfId="13" priority="14">
      <x:formula>F11="Major NC"</x:formula>
    </x:cfRule>
    <x:cfRule type="expression" dxfId="14" priority="15">
      <x:formula>F11="Minor NC"</x:formula>
    </x:cfRule>
    <x:cfRule type="expression" dxfId="15" priority="16">
      <x:formula>F11="Overdue"</x:formula>
    </x:cfRule>
    <x:cfRule type="expression" dxfId="16" priority="17">
      <x:formula>F11="Blocked"</x:formula>
    </x:cfRule>
    <x:cfRule type="expression" dxfId="17" priority="18">
      <x:formula>F11="Open"</x:formula>
    </x:cfRule>
    <x:cfRule type="expression" dxfId="18" priority="19">
      <x:formula>F11="Not Assessed"</x:formula>
    </x:cfRule>
    <x:cfRule type="expression" dxfId="19" priority="20">
      <x:formula>F11="N/A"</x:formula>
    </x:cfRule>
    <x:cfRule type="expression" dxfId="20" priority="21">
      <x:formula>F11="No Action"</x:formula>
    </x:cfRule>
  </x:conditionalFormatting>
  <x:conditionalFormatting sqref="I11:I60">
    <x:cfRule type="expression" dxfId="21" priority="22">
      <x:formula>I11="Implemented"</x:formula>
    </x:cfRule>
    <x:cfRule type="expression" dxfId="22" priority="23">
      <x:formula>I11="Effective"</x:formula>
    </x:cfRule>
    <x:cfRule type="expression" dxfId="23" priority="24">
      <x:formula>I11="Closed"</x:formula>
    </x:cfRule>
    <x:cfRule type="expression" dxfId="24" priority="25">
      <x:formula>I11="Completed"</x:formula>
    </x:cfRule>
    <x:cfRule type="expression" dxfId="25" priority="26">
      <x:formula>I11="Conforming"</x:formula>
    </x:cfRule>
    <x:cfRule type="expression" dxfId="26" priority="27">
      <x:formula>I11="On Track"</x:formula>
    </x:cfRule>
    <x:cfRule type="expression" dxfId="27" priority="28">
      <x:formula>I11="Partially Implemented"</x:formula>
    </x:cfRule>
    <x:cfRule type="expression" dxfId="28" priority="29">
      <x:formula>I11="Partially Effective"</x:formula>
    </x:cfRule>
    <x:cfRule type="expression" dxfId="29" priority="30">
      <x:formula>I11="In Progress"</x:formula>
    </x:cfRule>
    <x:cfRule type="expression" dxfId="30" priority="31">
      <x:formula>I11="Due Soon"</x:formula>
    </x:cfRule>
    <x:cfRule type="expression" dxfId="31" priority="32">
      <x:formula>I11="OFI"</x:formula>
    </x:cfRule>
    <x:cfRule type="expression" dxfId="32" priority="33">
      <x:formula>I11="Not Implemented"</x:formula>
    </x:cfRule>
    <x:cfRule type="expression" dxfId="33" priority="34">
      <x:formula>I11="Ineffective"</x:formula>
    </x:cfRule>
    <x:cfRule type="expression" dxfId="34" priority="35">
      <x:formula>I11="Major NC"</x:formula>
    </x:cfRule>
    <x:cfRule type="expression" dxfId="35" priority="36">
      <x:formula>I11="Minor NC"</x:formula>
    </x:cfRule>
    <x:cfRule type="expression" dxfId="36" priority="37">
      <x:formula>I11="Overdue"</x:formula>
    </x:cfRule>
    <x:cfRule type="expression" dxfId="37" priority="38">
      <x:formula>I11="Blocked"</x:formula>
    </x:cfRule>
    <x:cfRule type="expression" dxfId="38" priority="39">
      <x:formula>I11="Open"</x:formula>
    </x:cfRule>
    <x:cfRule type="expression" dxfId="39" priority="40">
      <x:formula>I11="Not Assessed"</x:formula>
    </x:cfRule>
    <x:cfRule type="expression" dxfId="40" priority="41">
      <x:formula>I11="N/A"</x:formula>
    </x:cfRule>
    <x:cfRule type="expression" dxfId="41" priority="42">
      <x:formula>I11="No Action"</x:formula>
    </x:cfRule>
  </x:conditionalFormatting>
  <x:conditionalFormatting sqref="L11:L60">
    <x:cfRule type="expression" dxfId="42" priority="43">
      <x:formula>L11="Implemented"</x:formula>
    </x:cfRule>
    <x:cfRule type="expression" dxfId="43" priority="44">
      <x:formula>L11="Effective"</x:formula>
    </x:cfRule>
    <x:cfRule type="expression" dxfId="44" priority="45">
      <x:formula>L11="Closed"</x:formula>
    </x:cfRule>
    <x:cfRule type="expression" dxfId="45" priority="46">
      <x:formula>L11="Completed"</x:formula>
    </x:cfRule>
    <x:cfRule type="expression" dxfId="46" priority="47">
      <x:formula>L11="Conforming"</x:formula>
    </x:cfRule>
    <x:cfRule type="expression" dxfId="47" priority="48">
      <x:formula>L11="On Track"</x:formula>
    </x:cfRule>
    <x:cfRule type="expression" dxfId="48" priority="49">
      <x:formula>L11="Partially Implemented"</x:formula>
    </x:cfRule>
    <x:cfRule type="expression" dxfId="49" priority="50">
      <x:formula>L11="Partially Effective"</x:formula>
    </x:cfRule>
    <x:cfRule type="expression" dxfId="50" priority="51">
      <x:formula>L11="In Progress"</x:formula>
    </x:cfRule>
    <x:cfRule type="expression" dxfId="51" priority="52">
      <x:formula>L11="Due Soon"</x:formula>
    </x:cfRule>
    <x:cfRule type="expression" dxfId="52" priority="53">
      <x:formula>L11="OFI"</x:formula>
    </x:cfRule>
    <x:cfRule type="expression" dxfId="53" priority="54">
      <x:formula>L11="Not Implemented"</x:formula>
    </x:cfRule>
    <x:cfRule type="expression" dxfId="54" priority="55">
      <x:formula>L11="Ineffective"</x:formula>
    </x:cfRule>
    <x:cfRule type="expression" dxfId="55" priority="56">
      <x:formula>L11="Major NC"</x:formula>
    </x:cfRule>
    <x:cfRule type="expression" dxfId="56" priority="57">
      <x:formula>L11="Minor NC"</x:formula>
    </x:cfRule>
    <x:cfRule type="expression" dxfId="57" priority="58">
      <x:formula>L11="Overdue"</x:formula>
    </x:cfRule>
    <x:cfRule type="expression" dxfId="58" priority="59">
      <x:formula>L11="Blocked"</x:formula>
    </x:cfRule>
    <x:cfRule type="expression" dxfId="59" priority="60">
      <x:formula>L11="Open"</x:formula>
    </x:cfRule>
    <x:cfRule type="expression" dxfId="60" priority="61">
      <x:formula>L11="Not Assessed"</x:formula>
    </x:cfRule>
    <x:cfRule type="expression" dxfId="61" priority="62">
      <x:formula>L11="N/A"</x:formula>
    </x:cfRule>
    <x:cfRule type="expression" dxfId="62" priority="63">
      <x:formula>L11="No Action"</x:formula>
    </x:cfRule>
  </x:conditionalFormatting>
  <x:dataValidations count="3">
    <x:dataValidation type="list" sqref="F11:F60">
      <x:formula1>"Conforming,OFI,Minor NC,Major NC,Not Assessed,N/A"</x:formula1>
    </x:dataValidation>
    <x:dataValidation type="list" sqref="I11:I60">
      <x:formula1>",OFI,Minor NC,Major NC"</x:formula1>
    </x:dataValidation>
    <x:dataValidation type="list" sqref="L11:L60">
      <x:formula1>"No Action,Open,In Progress,Closed"</x:formula1>
    </x:dataValidation>
  </x:dataValidations>
  <x:pageMargins left="0.7" right="0.7" top="0.75" bottom="0.75" header="0.3" footer="0.3"/>
  <x:tableParts count="1">
    <x:tablePart xmlns:r="http://schemas.openxmlformats.org/officeDocument/2006/relationships" r:id="Rdc15a46366984d2f"/>
  </x:tableParts>
</x:worksheet>
</file>

<file path=xl/worksheets/sheet3.xml><?xml version="1.0" encoding="utf-8"?>
<x:worksheet xmlns:x="http://schemas.openxmlformats.org/spreadsheetml/2006/main">
  <x:sheetFormatPr defaultRowHeight="15"/>
  <x:cols>
    <x:col min="1" max="1" width="24" hidden="0" customWidth="1"/>
    <x:col min="2" max="2" width="15" hidden="0" customWidth="1"/>
    <x:col min="3" max="3" width="4" hidden="0" customWidth="1"/>
    <x:col min="4" max="4" width="20" hidden="0" customWidth="1"/>
    <x:col min="5" max="5" width="12" hidden="0" customWidth="1"/>
    <x:col min="6" max="6" width="4" hidden="0" customWidth="1"/>
    <x:col min="7" max="7" width="14" hidden="0" customWidth="1"/>
  </x:cols>
  <x:sheetData>
    <x:row r="1" ht="26" customHeight="1">
      <x:c r="A1" s="5" t="str">
        <x:v>Internal Information Security Audit Summary</x:v>
      </x:c>
      <x:c r="B1" s="5"/>
      <x:c r="C1" s="5"/>
      <x:c r="D1" s="5"/>
      <x:c r="E1" s="5"/>
      <x:c r="F1" s="5"/>
      <x:c r="G1" s="5"/>
      <x:c r="H1" s="5"/>
    </x:row>
    <x:row r="2">
      <x:c r="A2" s="12" t="str">
        <x:v>Document Code: ISMS-AUD-003 | Version: 1.0 | Effective Date: 2026-09-18 | Applied Standard: ISO/IEC 27001:2022 + Amd 1:2024 | Classification: INTERNAL</x:v>
      </x:c>
      <x:c r="B2" s="12"/>
      <x:c r="C2" s="12"/>
      <x:c r="D2" s="12"/>
      <x:c r="E2" s="12"/>
      <x:c r="F2" s="12"/>
      <x:c r="G2" s="12"/>
      <x:c r="H2" s="12"/>
    </x:row>
    <x:row r="3">
      <x:c r="A3" s="16" t="str">
        <x:v>Copyright © ISO Toolkits | www.iso-toolkits.org | info@iso-toolkits.org</x:v>
      </x:c>
      <x:c r="B3" s="16"/>
      <x:c r="C3" s="16"/>
      <x:c r="D3" s="16"/>
      <x:c r="E3" s="16"/>
      <x:c r="F3" s="16"/>
      <x:c r="G3" s="16"/>
      <x:c r="H3" s="16"/>
    </x:row>
    <x:row r="5">
      <x:c r="A5" s="22" t="str">
        <x:v>KPI</x:v>
      </x:c>
      <x:c r="B5" s="22" t="str">
        <x:v>Result</x:v>
      </x:c>
      <x:c r="D5" s="22" t="str">
        <x:v>Result</x:v>
      </x:c>
      <x:c r="E5" s="22" t="str">
        <x:v>Count</x:v>
      </x:c>
    </x:row>
    <x:row r="6">
      <x:c r="A6" s="47" t="str">
        <x:v>Total Checks</x:v>
      </x:c>
      <x:c r="B6" s="53" t="n">
        <x:f>COUNTA('Audit Checklist'!$A$11:$A$60)</x:f>
        <x:v>50</x:v>
      </x:c>
      <x:c r="D6" t="str">
        <x:v>Conforming</x:v>
      </x:c>
      <x:c r="E6" t="n">
        <x:f>COUNTIF('Audit Checklist'!$F$11:$F$60,D6)</x:f>
        <x:v>0</x:v>
      </x:c>
    </x:row>
    <x:row r="7">
      <x:c r="A7" s="47" t="str">
        <x:v>Assessed</x:v>
      </x:c>
      <x:c r="B7" s="53" t="n">
        <x:f>COUNTIF('Audit Checklist'!$F$11:$F$60,"&lt;&gt;Not Assessed")-COUNTIF('Audit Checklist'!$F$11:$F$60,"")</x:f>
        <x:v>0</x:v>
      </x:c>
      <x:c r="D7" t="str">
        <x:v>OFI</x:v>
      </x:c>
      <x:c r="E7" t="n">
        <x:f>COUNTIF('Audit Checklist'!$F$11:$F$60,D7)</x:f>
        <x:v>0</x:v>
      </x:c>
    </x:row>
    <x:row r="8">
      <x:c r="A8" s="47" t="str">
        <x:v>Conforming</x:v>
      </x:c>
      <x:c r="B8" s="53" t="n">
        <x:f>COUNTIF('Audit Checklist'!$F$11:$F$60,"Conforming")</x:f>
        <x:v>0</x:v>
      </x:c>
      <x:c r="D8" t="str">
        <x:v>Minor NC</x:v>
      </x:c>
      <x:c r="E8" t="n">
        <x:f>COUNTIF('Audit Checklist'!$F$11:$F$60,D8)</x:f>
        <x:v>0</x:v>
      </x:c>
    </x:row>
    <x:row r="9">
      <x:c r="A9" s="47" t="str">
        <x:v>OFI</x:v>
      </x:c>
      <x:c r="B9" s="53" t="n">
        <x:f>COUNTIF('Audit Checklist'!$F$11:$F$60,"OFI")</x:f>
        <x:v>0</x:v>
      </x:c>
      <x:c r="D9" t="str">
        <x:v>Major NC</x:v>
      </x:c>
      <x:c r="E9" t="n">
        <x:f>COUNTIF('Audit Checklist'!$F$11:$F$60,D9)</x:f>
        <x:v>0</x:v>
      </x:c>
    </x:row>
    <x:row r="10">
      <x:c r="A10" s="47" t="str">
        <x:v>Minor NC</x:v>
      </x:c>
      <x:c r="B10" s="53" t="n">
        <x:f>COUNTIF('Audit Checklist'!$F$11:$F$60,"Minor NC")</x:f>
        <x:v>0</x:v>
      </x:c>
      <x:c r="D10" t="str">
        <x:v>Not Assessed</x:v>
      </x:c>
      <x:c r="E10" t="n">
        <x:f>COUNTIF('Audit Checklist'!$F$11:$F$60,D10)</x:f>
        <x:v>50</x:v>
      </x:c>
    </x:row>
    <x:row r="11">
      <x:c r="A11" s="47" t="str">
        <x:v>Major NC</x:v>
      </x:c>
      <x:c r="B11" s="53" t="n">
        <x:f>COUNTIF('Audit Checklist'!$F$11:$F$60,"Major NC")</x:f>
        <x:v>0</x:v>
      </x:c>
      <x:c r="D11" t="str">
        <x:v>N/A</x:v>
      </x:c>
      <x:c r="E11" t="n">
        <x:f>COUNTIF('Audit Checklist'!$F$11:$F$60,D11)</x:f>
        <x:v>0</x:v>
      </x:c>
    </x:row>
    <x:row r="12">
      <x:c r="A12" s="47" t="str">
        <x:v>Not Assessed</x:v>
      </x:c>
      <x:c r="B12" s="53" t="n">
        <x:f>COUNTIF('Audit Checklist'!$F$11:$F$60,"Not Assessed")</x:f>
        <x:v>50</x:v>
      </x:c>
    </x:row>
    <x:row r="13">
      <x:c r="A13" s="47" t="str">
        <x:v>Open Actions</x:v>
      </x:c>
      <x:c r="B13" s="53" t="n">
        <x:f>COUNTIF('Audit Checklist'!$L$11:$L$60,"Open")+COUNTIF('Audit Checklist'!$L$11:$L$60,"In Progress")</x:f>
        <x:v>0</x:v>
      </x:c>
    </x:row>
  </x:sheetData>
  <x:mergeCells>
    <x:mergeCell ref="A1:H1"/>
    <x:mergeCell ref="A2:H2"/>
    <x:mergeCell ref="A3:H3"/>
  </x:mergeCells>
  <x:pageMargins left="0.7" right="0.7" top="0.75" bottom="0.75" header="0.3" footer="0.3"/>
  <x:drawing xmlns:r="http://schemas.openxmlformats.org/officeDocument/2006/relationships" r:id="R614d4c8c52de49ce"/>
</x:worksheet>
</file>

<file path=xl/worksheets/sheet4.xml><?xml version="1.0" encoding="utf-8"?>
<x:worksheet xmlns:x="http://schemas.openxmlformats.org/spreadsheetml/2006/main">
  <x:sheetFormatPr defaultRowHeight="15"/>
  <x:sheetData/>
  <x:pageMargins left="0.7" right="0.7" top="0.75" bottom="0.75" header="0.3" footer="0.3"/>
</x:worksheet>
</file>

<file path=xl/worksheets/sheet5.xml><?xml version="1.0" encoding="utf-8"?>
<x:worksheet xmlns:x="http://schemas.openxmlformats.org/spreadsheetml/2006/main">
  <x:sheetFormatPr defaultRowHeight="15"/>
  <x:cols>
    <x:col min="1" max="1" width="14" hidden="0" customWidth="1"/>
    <x:col min="2" max="2" width="16" hidden="0" customWidth="1"/>
    <x:col min="3" max="3" width="60" hidden="0" customWidth="1"/>
  </x:cols>
  <x:sheetData>
    <x:row r="1" ht="26" customHeight="1">
      <x:c r="A1" s="5" t="str">
        <x:v>Revision History</x:v>
      </x:c>
      <x:c r="B1" s="5"/>
      <x:c r="C1" s="5"/>
      <x:c r="D1" s="5"/>
      <x:c r="E1" s="5"/>
      <x:c r="F1" s="5"/>
      <x:c r="G1" s="5"/>
      <x:c r="H1" s="5"/>
    </x:row>
    <x:row r="2">
      <x:c r="A2" s="12" t="str">
        <x:v>Document Code: ISMS-AUD-003 | Version: 1.0 | Effective Date: 2026-09-18 | Applied Standard: ISO/IEC 27001:2022 + Amd 1:2024 | Classification: INTERNAL</x:v>
      </x:c>
      <x:c r="B2" s="12"/>
      <x:c r="C2" s="12"/>
      <x:c r="D2" s="12"/>
      <x:c r="E2" s="12"/>
      <x:c r="F2" s="12"/>
      <x:c r="G2" s="12"/>
      <x:c r="H2" s="12"/>
    </x:row>
    <x:row r="3">
      <x:c r="A3" s="16" t="str">
        <x:v>Copyright © ISO Toolkits | www.iso-toolkits.org | info@iso-toolkits.org</x:v>
      </x:c>
      <x:c r="B3" s="16"/>
      <x:c r="C3" s="16"/>
      <x:c r="D3" s="16"/>
      <x:c r="E3" s="16"/>
      <x:c r="F3" s="16"/>
      <x:c r="G3" s="16"/>
      <x:c r="H3" s="16"/>
    </x:row>
    <x:row r="5">
      <x:c r="A5" s="22" t="str">
        <x:v>Version</x:v>
      </x:c>
      <x:c r="B5" s="22" t="str">
        <x:v>Date</x:v>
      </x:c>
      <x:c r="C5" s="22" t="str">
        <x:v>Description</x:v>
      </x:c>
    </x:row>
    <x:row r="6">
      <x:c r="A6" s="30" t="str">
        <x:v>1.0</x:v>
      </x:c>
      <x:c r="B6" s="30" t="str">
        <x:v>2026-09-18</x:v>
      </x:c>
      <x:c r="C6" s="30" t="str">
        <x:v>Initial issue</x:v>
      </x:c>
    </x:row>
  </x:sheetData>
  <x:mergeCells>
    <x:mergeCell ref="A1:H1"/>
    <x:mergeCell ref="A2:H2"/>
    <x:mergeCell ref="A3:H3"/>
  </x:mergeCells>
  <x:pageMargins left="0.7" right="0.7" top="0.75" bottom="0.75" header="0.3" footer="0.3"/>
</x:worksheet>
</file>