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drawings/charts/chart1.xml" ContentType="application/vnd.openxmlformats-officedocument.drawingml.char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307be58237b499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Instructions" sheetId="1" r:id="R8a2c61ca9cbf4733"/>
    <x:sheet xmlns:r="http://schemas.openxmlformats.org/officeDocument/2006/relationships" name="Project Plan" sheetId="2" r:id="Re1d224a3cf0e498d"/>
    <x:sheet xmlns:r="http://schemas.openxmlformats.org/officeDocument/2006/relationships" name="Dashboard" sheetId="3" r:id="R3019a7241d0843b5"/>
    <x:sheet xmlns:r="http://schemas.openxmlformats.org/officeDocument/2006/relationships" name="Reference Data" sheetId="4" r:id="R412daaab8e274c3f"/>
    <x:sheet xmlns:r="http://schemas.openxmlformats.org/officeDocument/2006/relationships" name="Revision History" sheetId="5" r:id="Redb15757779947a1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yyyy-mm-dd"/>
    <x:numFmt numFmtId="201" formatCode="0%"/>
  </x:numFmts>
  <x:fonts count="8">
    <x:font>
      <x:sz val="11"/>
      <x:name val="Carlito"/>
    </x:font>
    <x:font>
      <x:b/>
      <x:sz val="16"/>
      <x:color rgb="FFFFFFFF"/>
      <x:name val="Carlito"/>
    </x:font>
    <x:font>
      <x:sz val="9"/>
      <x:color rgb="FF000000"/>
      <x:name val="Carlito"/>
    </x:font>
    <x:font>
      <x:i/>
      <x:sz val="8"/>
      <x:color rgb="FF666666"/>
      <x:name val="Carlito"/>
    </x:font>
    <x:font>
      <x:b/>
      <x:sz val="9"/>
      <x:color rgb="FF000000"/>
      <x:name val="Carlito"/>
    </x:font>
    <x:font>
      <x:b/>
      <x:sz val="11"/>
      <x:color rgb="FF000000"/>
      <x:name val="Carlito"/>
    </x:font>
    <x:font>
      <x:b/>
      <x:sz val="11"/>
      <x:color rgb="FF1F4E79"/>
      <x:name val="Carlito"/>
    </x:font>
    <x:font>
      <x:b/>
      <x:sz val="14"/>
      <x:color rgb="FF1F4E79"/>
      <x:name val="Carlito"/>
    </x:font>
  </x:fonts>
  <x:fills count="7">
    <x:fill>
      <x:patternFill patternType="none"/>
    </x:fill>
    <x:fill>
      <x:patternFill patternType="gray125"/>
    </x:fill>
    <x:fill>
      <x:patternFill patternType="solid">
        <x:fgColor rgb="FF1F4E79"/>
      </x:patternFill>
    </x:fill>
    <x:fill>
      <x:patternFill patternType="solid">
        <x:fgColor rgb="FFF2F2F2"/>
      </x:patternFill>
    </x:fill>
    <x:fill>
      <x:patternFill patternType="solid">
        <x:fgColor rgb="FFEAF3F8"/>
      </x:patternFill>
    </x:fill>
    <x:fill>
      <x:patternFill patternType="solid">
        <x:fgColor rgb="FFD9EAF7"/>
      </x:patternFill>
    </x:fill>
    <x:fill>
      <x:patternFill patternType="solid">
        <x:fgColor rgb="FFFFFFFF"/>
      </x:patternFill>
    </x:fill>
  </x:fills>
  <x:borders count="2">
    <x:border/>
    <x:border/>
  </x:borders>
  <x:cellStyleXfs count="1">
    <x:xf numFmtId="0" fontId="0" fillId="0" borderId="0"/>
  </x:cellStyleXfs>
  <x:cellXfs count="62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horizontal="left"/>
    </x:xf>
    <x:xf numFmtId="0" fontId="1" fillId="2" borderId="0" xfId="0" applyNumberFormat="1" applyFont="1" applyFill="1" applyBorder="1" applyAlignment="1">
      <x:alignment horizontal="left" vertical="center"/>
    </x:xf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horizontal="left"/>
    </x:xf>
    <x:xf numFmtId="0" fontId="1" fillId="2" borderId="1" xfId="0" applyNumberFormat="1" applyFont="1" applyFill="1" applyBorder="1" applyAlignment="1">
      <x:alignment horizontal="left" vertical="center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2" fillId="3" borderId="0" xfId="0" applyNumberFormat="1" applyFont="1" applyFill="1" applyBorder="1" applyAlignment="1">
      <x:alignment wrapText="1"/>
    </x:xf>
    <x:xf numFmtId="0" fontId="0" fillId="3" borderId="1" xfId="0" applyNumberFormat="1" applyFont="1" applyFill="1" applyBorder="1"/>
    <x:xf numFmtId="0" fontId="2" fillId="3" borderId="1" xfId="0" applyNumberFormat="1" applyFont="1" applyFill="1" applyBorder="1"/>
    <x:xf numFmtId="0" fontId="2" fillId="3" borderId="1" xfId="0" applyNumberFormat="1" applyFont="1" applyFill="1" applyBorder="1" applyAlignment="1">
      <x:alignment wrapText="1"/>
    </x:xf>
    <x:xf numFmtId="0" fontId="3" fillId="0" borderId="0" xfId="0" applyNumberFormat="1" applyFont="1" applyFill="1" applyBorder="1"/>
    <x:xf numFmtId="0" fontId="3" fillId="0" borderId="1" xfId="0" applyNumberFormat="1" applyFont="1" applyFill="1" applyBorder="1"/>
    <x:xf numFmtId="0" fontId="0" fillId="4" borderId="0" xfId="0" applyNumberFormat="1" applyFont="1" applyFill="1" applyBorder="1"/>
    <x:xf numFmtId="0" fontId="4" fillId="4" borderId="0" xfId="0" applyNumberFormat="1" applyFont="1" applyFill="1" applyBorder="1"/>
    <x:xf numFmtId="0" fontId="4" fillId="4" borderId="0" xfId="0" applyNumberFormat="1" applyFont="1" applyFill="1" applyBorder="1" applyAlignment="1">
      <x:alignment wrapText="1"/>
    </x:xf>
    <x:xf numFmtId="0" fontId="4" fillId="4" borderId="0" xfId="0" applyNumberFormat="1" applyFont="1" applyFill="1" applyBorder="1" applyAlignment="1">
      <x:alignment horizontal="center" wrapText="1"/>
    </x:xf>
    <x:xf numFmtId="0" fontId="4" fillId="4" borderId="0" xfId="0" applyNumberFormat="1" applyFont="1" applyFill="1" applyBorder="1" applyAlignment="1">
      <x:alignment horizontal="center" vertical="center" wrapText="1"/>
    </x:xf>
    <x:xf numFmtId="0" fontId="0" fillId="4" borderId="1" xfId="0" applyNumberFormat="1" applyFont="1" applyFill="1" applyBorder="1"/>
    <x:xf numFmtId="0" fontId="4" fillId="4" borderId="1" xfId="0" applyNumberFormat="1" applyFont="1" applyFill="1" applyBorder="1"/>
    <x:xf numFmtId="0" fontId="4" fillId="4" borderId="1" xfId="0" applyNumberFormat="1" applyFont="1" applyFill="1" applyBorder="1" applyAlignment="1">
      <x:alignment wrapText="1"/>
    </x:xf>
    <x:xf numFmtId="0" fontId="4" fillId="4" borderId="1" xfId="0" applyNumberFormat="1" applyFont="1" applyFill="1" applyBorder="1" applyAlignment="1">
      <x:alignment horizontal="center" wrapText="1"/>
    </x:xf>
    <x:xf numFmtId="0" fontId="4" fillId="4" borderId="1" xfId="0" applyNumberFormat="1" applyFont="1" applyFill="1" applyBorder="1" applyAlignment="1">
      <x:alignment horizontal="center" vertical="center" wrapText="1"/>
    </x:xf>
    <x:xf numFmtId="0" fontId="2" fillId="0" borderId="0" xfId="0" applyNumberFormat="1" applyFont="1" applyFill="1" applyBorder="1"/>
    <x:xf numFmtId="0" fontId="2" fillId="0" borderId="0" xfId="0" applyNumberFormat="1" applyFont="1" applyFill="1" applyBorder="1" applyAlignment="1">
      <x:alignment wrapText="1"/>
    </x:xf>
    <x:xf numFmtId="0" fontId="2" fillId="0" borderId="0" xfId="0" applyNumberFormat="1" applyFont="1" applyFill="1" applyBorder="1" applyAlignment="1">
      <x:alignment vertical="top" wrapText="1"/>
    </x:xf>
    <x:xf numFmtId="0" fontId="2" fillId="0" borderId="1" xfId="0" applyNumberFormat="1" applyFont="1" applyFill="1" applyBorder="1"/>
    <x:xf numFmtId="0" fontId="2" fillId="0" borderId="1" xfId="0" applyNumberFormat="1" applyFont="1" applyFill="1" applyBorder="1" applyAlignment="1">
      <x:alignment wrapText="1"/>
    </x:xf>
    <x:xf numFmtId="0" fontId="2" fillId="0" borderId="1" xfId="0" applyNumberFormat="1" applyFont="1" applyFill="1" applyBorder="1" applyAlignment="1">
      <x:alignment vertical="top" wrapText="1"/>
    </x:xf>
    <x:xf numFmtId="0" fontId="0" fillId="5" borderId="0" xfId="0" applyNumberFormat="1" applyFont="1" applyFill="1" applyBorder="1"/>
    <x:xf numFmtId="0" fontId="5" fillId="5" borderId="0" xfId="0" applyNumberFormat="1" applyFont="1" applyFill="1" applyBorder="1"/>
    <x:xf numFmtId="0" fontId="5" fillId="5" borderId="0" xfId="0" applyNumberFormat="1" applyFont="1" applyFill="1" applyBorder="1" applyAlignment="1">
      <x:alignment vertical="center"/>
    </x:xf>
    <x:xf numFmtId="0" fontId="0" fillId="5" borderId="1" xfId="0" applyNumberFormat="1" applyFont="1" applyFill="1" applyBorder="1"/>
    <x:xf numFmtId="0" fontId="5" fillId="5" borderId="1" xfId="0" applyNumberFormat="1" applyFont="1" applyFill="1" applyBorder="1"/>
    <x:xf numFmtId="0" fontId="5" fillId="5" borderId="1" xfId="0" applyNumberFormat="1" applyFont="1" applyFill="1" applyBorder="1" applyAlignment="1">
      <x:alignment vertical="center"/>
    </x:xf>
    <x:xf numFmtId="0" fontId="6" fillId="0" borderId="0" xfId="0" applyNumberFormat="1" applyFont="1" applyFill="1" applyBorder="1"/>
    <x:xf numFmtId="0" fontId="6" fillId="0" borderId="0" xfId="0" applyNumberFormat="1" applyFont="1" applyFill="1" applyBorder="1" applyAlignment="1">
      <x:alignment horizontal="center"/>
    </x:xf>
    <x:xf numFmtId="0" fontId="6" fillId="0" borderId="1" xfId="0" applyNumberFormat="1" applyFont="1" applyFill="1" applyBorder="1"/>
    <x:xf numFmtId="0" fontId="6" fillId="0" borderId="1" xfId="0" applyNumberFormat="1" applyFont="1" applyFill="1" applyBorder="1" applyAlignment="1">
      <x:alignment horizontal="center"/>
    </x:xf>
    <x:xf numFmtId="200" fontId="2" fillId="0" borderId="0" xfId="0" applyNumberFormat="1" applyFont="1" applyFill="1" applyBorder="1" applyAlignment="1">
      <x:alignment vertical="top" wrapText="1"/>
    </x:xf>
    <x:xf numFmtId="200" fontId="2" fillId="0" borderId="1" xfId="0" applyNumberFormat="1" applyFont="1" applyFill="1" applyBorder="1" applyAlignment="1">
      <x:alignment vertical="top" wrapText="1"/>
    </x:xf>
    <x:xf numFmtId="201" fontId="2" fillId="0" borderId="0" xfId="0" applyNumberFormat="1" applyFont="1" applyFill="1" applyBorder="1" applyAlignment="1">
      <x:alignment vertical="top" wrapText="1"/>
    </x:xf>
    <x:xf numFmtId="201" fontId="2" fillId="0" borderId="1" xfId="0" applyNumberFormat="1" applyFont="1" applyFill="1" applyBorder="1" applyAlignment="1">
      <x:alignment vertical="top" wrapText="1"/>
    </x:xf>
    <x:xf numFmtId="0" fontId="4" fillId="4" borderId="0" xfId="0" applyNumberFormat="1" applyFont="1" applyFill="1" applyBorder="1" applyAlignment="1">
      <x:alignment horizontal="center"/>
    </x:xf>
    <x:xf numFmtId="0" fontId="4" fillId="4" borderId="0" xfId="0" applyNumberFormat="1" applyFont="1" applyFill="1" applyBorder="1" applyAlignment="1">
      <x:alignment horizontal="center" vertical="center"/>
    </x:xf>
    <x:xf numFmtId="0" fontId="4" fillId="4" borderId="1" xfId="0" applyNumberFormat="1" applyFont="1" applyFill="1" applyBorder="1" applyAlignment="1">
      <x:alignment horizontal="center"/>
    </x:xf>
    <x:xf numFmtId="0" fontId="4" fillId="4" borderId="1" xfId="0" applyNumberFormat="1" applyFont="1" applyFill="1" applyBorder="1" applyAlignment="1">
      <x:alignment horizontal="center" vertical="center"/>
    </x:xf>
    <x:xf numFmtId="0" fontId="0" fillId="6" borderId="0" xfId="0" applyNumberFormat="1" applyFont="1" applyFill="1" applyBorder="1"/>
    <x:xf numFmtId="0" fontId="7" fillId="6" borderId="0" xfId="0" applyNumberFormat="1" applyFont="1" applyFill="1" applyBorder="1"/>
    <x:xf numFmtId="0" fontId="7" fillId="6" borderId="0" xfId="0" applyNumberFormat="1" applyFont="1" applyFill="1" applyBorder="1" applyAlignment="1">
      <x:alignment horizontal="center"/>
    </x:xf>
    <x:xf numFmtId="0" fontId="7" fillId="6" borderId="0" xfId="0" applyNumberFormat="1" applyFont="1" applyFill="1" applyBorder="1" applyAlignment="1">
      <x:alignment horizontal="center" vertical="center"/>
    </x:xf>
    <x:xf numFmtId="0" fontId="0" fillId="6" borderId="1" xfId="0" applyNumberFormat="1" applyFont="1" applyFill="1" applyBorder="1"/>
    <x:xf numFmtId="0" fontId="7" fillId="6" borderId="1" xfId="0" applyNumberFormat="1" applyFont="1" applyFill="1" applyBorder="1"/>
    <x:xf numFmtId="0" fontId="7" fillId="6" borderId="1" xfId="0" applyNumberFormat="1" applyFont="1" applyFill="1" applyBorder="1" applyAlignment="1">
      <x:alignment horizontal="center"/>
    </x:xf>
    <x:xf numFmtId="0" fontId="7" fillId="6" borderId="1" xfId="0" applyNumberFormat="1" applyFont="1" applyFill="1" applyBorder="1" applyAlignment="1">
      <x:alignment horizontal="center" vertical="center"/>
    </x:xf>
    <x:xf numFmtId="201" fontId="7" fillId="6" borderId="0" xfId="0" applyNumberFormat="1" applyFont="1" applyFill="1" applyBorder="1" applyAlignment="1">
      <x:alignment horizontal="center" vertical="center"/>
    </x:xf>
    <x:xf numFmtId="201" fontId="7" fillId="6" borderId="1" xfId="0" applyNumberFormat="1" applyFont="1" applyFill="1" applyBorder="1" applyAlignment="1">
      <x:alignment horizontal="center" vertical="center"/>
    </x:xf>
  </x:cellXfs>
  <x:cellStyles count="1">
    <x:cellStyle name="Normal" xfId="0"/>
  </x:cellStyles>
  <x:dxfs count="34">
    <x:dxf>
      <x:font>
        <x:b/>
        <x:color rgb="FF000000"/>
      </x:font>
      <x:fill>
        <x:patternFill patternType="solid">
          <x:bgColor rgb="FFE2F0D9"/>
        </x:patternFill>
      </x:fill>
    </x:dxf>
    <x:dxf>
      <x:font>
        <x:b/>
        <x:color rgb="FF000000"/>
      </x:font>
      <x:fill>
        <x:patternFill patternType="solid">
          <x:bgColor rgb="FFE2F0D9"/>
        </x:patternFill>
      </x:fill>
    </x:dxf>
    <x:dxf>
      <x:font>
        <x:b/>
        <x:color rgb="FF000000"/>
      </x:font>
      <x:fill>
        <x:patternFill patternType="solid">
          <x:bgColor rgb="FFE2F0D9"/>
        </x:patternFill>
      </x:fill>
    </x:dxf>
    <x:dxf>
      <x:font>
        <x:b/>
        <x:color rgb="FF000000"/>
      </x:font>
      <x:fill>
        <x:patternFill patternType="solid">
          <x:bgColor rgb="FFE2F0D9"/>
        </x:patternFill>
      </x:fill>
    </x:dxf>
    <x:dxf>
      <x:font>
        <x:b/>
        <x:color rgb="FF000000"/>
      </x:font>
      <x:fill>
        <x:patternFill patternType="solid">
          <x:bgColor rgb="FFE2F0D9"/>
        </x:patternFill>
      </x:fill>
    </x:dxf>
    <x:dxf>
      <x:font>
        <x:color rgb="FF000000"/>
      </x:font>
      <x:fill>
        <x:patternFill patternType="solid">
          <x:bgColor rgb="FFFFF2CC"/>
        </x:patternFill>
      </x:fill>
    </x:dxf>
    <x:dxf>
      <x:font>
        <x:color rgb="FF000000"/>
      </x:font>
      <x:fill>
        <x:patternFill patternType="solid">
          <x:bgColor rgb="FFFFF2CC"/>
        </x:patternFill>
      </x:fill>
    </x:dxf>
    <x:dxf>
      <x:font>
        <x:color rgb="FF000000"/>
      </x:font>
      <x:fill>
        <x:patternFill patternType="solid">
          <x:bgColor rgb="FFFFF2CC"/>
        </x:patternFill>
      </x:fill>
    </x:dxf>
    <x:dxf>
      <x:font>
        <x:color rgb="FF000000"/>
      </x:font>
      <x:fill>
        <x:patternFill patternType="solid">
          <x:bgColor rgb="FFFFF2CC"/>
        </x:patternFill>
      </x:fill>
    </x:dxf>
    <x:dxf>
      <x:font>
        <x:b/>
        <x:color rgb="FFC00000"/>
      </x:font>
      <x:fill>
        <x:patternFill patternType="solid">
          <x:bgColor rgb="FFF4CCCC"/>
        </x:patternFill>
      </x:fill>
    </x:dxf>
    <x:dxf>
      <x:font>
        <x:b/>
        <x:color rgb="FFC00000"/>
      </x:font>
      <x:fill>
        <x:patternFill patternType="solid">
          <x:bgColor rgb="FFF4CCCC"/>
        </x:patternFill>
      </x:fill>
    </x:dxf>
    <x:dxf>
      <x:font>
        <x:b/>
        <x:color rgb="FFC00000"/>
      </x:font>
      <x:fill>
        <x:patternFill patternType="solid">
          <x:bgColor rgb="FFF4CCCC"/>
        </x:patternFill>
      </x:fill>
    </x:dxf>
    <x:dxf>
      <x:font>
        <x:b/>
        <x:color rgb="FFC00000"/>
      </x:font>
      <x:fill>
        <x:patternFill patternType="solid">
          <x:bgColor rgb="FFF4CCCC"/>
        </x:patternFill>
      </x:fill>
    </x:dxf>
    <x:dxf>
      <x:font>
        <x:color rgb="FF000000"/>
      </x:font>
      <x:fill>
        <x:patternFill patternType="solid">
          <x:bgColor rgb="FFF2F2F2"/>
        </x:patternFill>
      </x:fill>
    </x:dxf>
    <x:dxf>
      <x:font>
        <x:color rgb="FF000000"/>
      </x:font>
      <x:fill>
        <x:patternFill patternType="solid">
          <x:bgColor rgb="FFF2F2F2"/>
        </x:patternFill>
      </x:fill>
    </x:dxf>
    <x:dxf>
      <x:font>
        <x:color rgb="FF000000"/>
      </x:font>
      <x:fill>
        <x:patternFill patternType="solid">
          <x:bgColor rgb="FFF2F2F2"/>
        </x:patternFill>
      </x:fill>
    </x:dxf>
    <x:dxf>
      <x:font>
        <x:color rgb="FFC00000"/>
      </x:font>
      <x:fill>
        <x:patternFill patternType="solid">
          <x:bgColor rgb="FFF4CCCC"/>
        </x:patternFill>
      </x:fill>
    </x:dxf>
    <x:dxf>
      <x:font>
        <x:b/>
        <x:color rgb="FF000000"/>
      </x:font>
      <x:fill>
        <x:patternFill patternType="solid">
          <x:bgColor rgb="FFE2F0D9"/>
        </x:patternFill>
      </x:fill>
    </x:dxf>
    <x:dxf>
      <x:font>
        <x:b/>
        <x:color rgb="FF000000"/>
      </x:font>
      <x:fill>
        <x:patternFill patternType="solid">
          <x:bgColor rgb="FFE2F0D9"/>
        </x:patternFill>
      </x:fill>
    </x:dxf>
    <x:dxf>
      <x:font>
        <x:b/>
        <x:color rgb="FF000000"/>
      </x:font>
      <x:fill>
        <x:patternFill patternType="solid">
          <x:bgColor rgb="FFE2F0D9"/>
        </x:patternFill>
      </x:fill>
    </x:dxf>
    <x:dxf>
      <x:font>
        <x:b/>
        <x:color rgb="FF000000"/>
      </x:font>
      <x:fill>
        <x:patternFill patternType="solid">
          <x:bgColor rgb="FFE2F0D9"/>
        </x:patternFill>
      </x:fill>
    </x:dxf>
    <x:dxf>
      <x:font>
        <x:b/>
        <x:color rgb="FF000000"/>
      </x:font>
      <x:fill>
        <x:patternFill patternType="solid">
          <x:bgColor rgb="FFE2F0D9"/>
        </x:patternFill>
      </x:fill>
    </x:dxf>
    <x:dxf>
      <x:font>
        <x:color rgb="FF000000"/>
      </x:font>
      <x:fill>
        <x:patternFill patternType="solid">
          <x:bgColor rgb="FFFFF2CC"/>
        </x:patternFill>
      </x:fill>
    </x:dxf>
    <x:dxf>
      <x:font>
        <x:color rgb="FF000000"/>
      </x:font>
      <x:fill>
        <x:patternFill patternType="solid">
          <x:bgColor rgb="FFFFF2CC"/>
        </x:patternFill>
      </x:fill>
    </x:dxf>
    <x:dxf>
      <x:font>
        <x:color rgb="FF000000"/>
      </x:font>
      <x:fill>
        <x:patternFill patternType="solid">
          <x:bgColor rgb="FFFFF2CC"/>
        </x:patternFill>
      </x:fill>
    </x:dxf>
    <x:dxf>
      <x:font>
        <x:color rgb="FF000000"/>
      </x:font>
      <x:fill>
        <x:patternFill patternType="solid">
          <x:bgColor rgb="FFFFF2CC"/>
        </x:patternFill>
      </x:fill>
    </x:dxf>
    <x:dxf>
      <x:font>
        <x:b/>
        <x:color rgb="FFC00000"/>
      </x:font>
      <x:fill>
        <x:patternFill patternType="solid">
          <x:bgColor rgb="FFF4CCCC"/>
        </x:patternFill>
      </x:fill>
    </x:dxf>
    <x:dxf>
      <x:font>
        <x:b/>
        <x:color rgb="FFC00000"/>
      </x:font>
      <x:fill>
        <x:patternFill patternType="solid">
          <x:bgColor rgb="FFF4CCCC"/>
        </x:patternFill>
      </x:fill>
    </x:dxf>
    <x:dxf>
      <x:font>
        <x:b/>
        <x:color rgb="FFC00000"/>
      </x:font>
      <x:fill>
        <x:patternFill patternType="solid">
          <x:bgColor rgb="FFF4CCCC"/>
        </x:patternFill>
      </x:fill>
    </x:dxf>
    <x:dxf>
      <x:font>
        <x:b/>
        <x:color rgb="FFC00000"/>
      </x:font>
      <x:fill>
        <x:patternFill patternType="solid">
          <x:bgColor rgb="FFF4CCCC"/>
        </x:patternFill>
      </x:fill>
    </x:dxf>
    <x:dxf>
      <x:font>
        <x:color rgb="FF000000"/>
      </x:font>
      <x:fill>
        <x:patternFill patternType="solid">
          <x:bgColor rgb="FFF2F2F2"/>
        </x:patternFill>
      </x:fill>
    </x:dxf>
    <x:dxf>
      <x:font>
        <x:color rgb="FF000000"/>
      </x:font>
      <x:fill>
        <x:patternFill patternType="solid">
          <x:bgColor rgb="FFF2F2F2"/>
        </x:patternFill>
      </x:fill>
    </x:dxf>
    <x:dxf>
      <x:font>
        <x:color rgb="FF000000"/>
      </x:font>
      <x:fill>
        <x:patternFill patternType="solid">
          <x:bgColor rgb="FFF2F2F2"/>
        </x:patternFill>
      </x:fill>
    </x:dxf>
    <x:dxf>
      <x:font>
        <x:color rgb="FFC00000"/>
      </x:font>
      <x:fill>
        <x:patternFill patternType="solid">
          <x:bgColor rgb="FFF4CCCC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bcc335028fc4ae1" /><Relationship Type="http://schemas.openxmlformats.org/officeDocument/2006/relationships/theme" Target="/xl/theme/theme1.xml" Id="Re286539780b6484d" /><Relationship Type="http://schemas.openxmlformats.org/officeDocument/2006/relationships/sharedStrings" Target="/xl/sharedStrings.xml" Id="R2405cafb56cf4cce" /><Relationship Type="http://schemas.openxmlformats.org/officeDocument/2006/relationships/worksheet" Target="/xl/worksheets/sheet1.xml" Id="R8a2c61ca9cbf4733" /><Relationship Type="http://schemas.openxmlformats.org/officeDocument/2006/relationships/worksheet" Target="/xl/worksheets/sheet2.xml" Id="Re1d224a3cf0e498d" /><Relationship Type="http://schemas.openxmlformats.org/officeDocument/2006/relationships/worksheet" Target="/xl/worksheets/sheet3.xml" Id="R3019a7241d0843b5" /><Relationship Type="http://schemas.openxmlformats.org/officeDocument/2006/relationships/worksheet" Target="/xl/worksheets/sheet4.xml" Id="R412daaab8e274c3f" /><Relationship Type="http://schemas.openxmlformats.org/officeDocument/2006/relationships/worksheet" Target="/xl/worksheets/sheet5.xml" Id="Redb15757779947a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chart" Target="/xl/drawings/charts/chart1.xml" Id="Rd810d8d296ac4d47" /></Relationships>
</file>

<file path=xl/drawings/charts/chart1.xml><?xml version="1.0" encoding="utf-8"?>
<c:chartSpace xmlns:c="http://schemas.openxmlformats.org/drawingml/2006/chart">
  <c:lang val="en-US"/>
  <c:roundedCorners val="0"/>
  <c:chart>
    <c:title>
      <c:tx>
        <c:rich>
          <a:bodyPr xmlns:a="http://schemas.openxmlformats.org/drawingml/2006/main"/>
          <a:lstStyle xmlns:a="http://schemas.openxmlformats.org/drawingml/2006/main"/>
          <a:p xmlns:a="http://schemas.openxmlformats.org/drawingml/2006/main">
            <a:r>
              <a:t>Project Status</a:t>
            </a:r>
          </a:p>
        </c:rich>
      </c:tx>
    </c:title>
    <c:plotArea>
      <c:barChart>
        <c:barDir val="col"/>
        <c:varyColors val="0"/>
        <c:ser>
          <c:idx val="0"/>
          <c:order val="0"/>
          <c:tx>
            <c:v>Count</c:v>
          </c:tx>
          <c:cat>
            <c:strRef>
              <c:f>'Dashboard'!$D$6:$D$9</c:f>
              <c:strCache>
                <c:ptCount val="0"/>
              </c:strCache>
            </c:strRef>
          </c:cat>
          <c:val>
            <c:numRef>
              <c:f>'Dashboard'!$E$6:$E$9</c:f>
              <c:numCache>
                <c:formatCode>General</c:formatCode>
                <c:ptCount val="0"/>
              </c:numCache>
            </c:numRef>
          </c:val>
        </c:ser>
        <c:axId val="48650112"/>
        <c:axId val="48672768"/>
      </c:barChart>
      <c:catAx>
        <c:axId val="48650112"/>
        <c:scaling>
          <c:orientation val="minMax"/>
        </c:scaling>
        <c:delete val="0"/>
        <c:axPos val="b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tickLblPos val="nextTo"/>
        <c:crossAx val="48672768"/>
        <c:lblAlgn val="ctr"/>
        <c:lblOffset val="100"/>
        <c:noMultiLvlLbl val="0"/>
      </c:catAx>
      <c:valAx>
        <c:axId val="48672768"/>
        <c:scaling>
          <c:orientation val="minMax"/>
        </c:scaling>
        <c:delete val="0"/>
        <c:axPos val="l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crossAx val="48650112"/>
        <c:crossBetween val="between"/>
      </c:valAx>
    </c:plotArea>
    <c:plotVisOnly val="1"/>
  </c:chart>
  <c:spPr>
    <a:ln xmlns:a="http://schemas.openxmlformats.org/drawingml/2006/main" w="9525">
      <a:solidFill>
        <a:srgbClr val="D9D9D9"/>
      </a:solidFill>
      <a:prstDash val="solid"/>
    </a:ln>
  </c:spPr>
</c:chartSpace>
</file>

<file path=xl/drawings/drawing1.xml><?xml version="1.0" encoding="utf-8"?>
<xdr:wsDr xmlns:xdr="http://schemas.openxmlformats.org/drawingml/2006/spreadsheetDrawing">
  <xdr:twoCellAnchor>
    <xdr:from>
      <xdr:col>6</xdr:col>
      <xdr:colOff>0</xdr:colOff>
      <xdr:row>4</xdr:row>
      <xdr:rowOff>0</xdr:rowOff>
    </xdr:from>
    <xdr:to>
      <xdr:col>13</xdr:col>
      <xdr:colOff>0</xdr:colOff>
      <xdr:row>20</xdr:row>
      <xdr:rowOff>0</xdr:rowOff>
    </xdr:to>
    <xdr:graphicFrame macro="">
      <xdr:nvGraphicFramePr>
        <xdr:cNvPr id="1" name="Chart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d810d8d296ac4d47"/>
        </a:graphicData>
      </a:graphic>
    </xdr:graphicFrame>
    <xdr:clientData/>
  </xdr:twoCellAnchor>
</xdr:wsDr>
</file>

<file path=xl/tables/table1.xml><?xml version="1.0" encoding="utf-8"?>
<x:table xmlns:x="http://schemas.openxmlformats.org/spreadsheetml/2006/main" id="1" name="ISMSProjectPlanTable" displayName="ISMSProjectPlanTable" ref="A5:N42" headerRowCount="1" totalsRowCount="0" totalsRowShown="0">
  <x:tableColumns count="14">
    <x:tableColumn id="1" name="Task ID"/>
    <x:tableColumn id="2" name="Phase"/>
    <x:tableColumn id="3" name="Task"/>
    <x:tableColumn id="4" name="Practical Deliverable"/>
    <x:tableColumn id="5" name="Owner"/>
    <x:tableColumn id="6" name="Priority"/>
    <x:tableColumn id="7" name="Start Date"/>
    <x:tableColumn id="8" name="Due Date"/>
    <x:tableColumn id="9" name="Status"/>
    <x:tableColumn id="10" name="% Complete"/>
    <x:tableColumn id="11" name="Dependency"/>
    <x:tableColumn id="12" name="Schedule Flag"/>
    <x:tableColumn id="13" name="Evidence / Link"/>
    <x:tableColumn id="14" name="Note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2b152cfdfd084981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drawing" Target="/xl/drawings/drawing1.xml" Id="R7d25d986d756489f" /></Relationships>
</file>

<file path=xl/worksheets/sheet1.xml><?xml version="1.0" encoding="utf-8"?>
<x:worksheet xmlns:x="http://schemas.openxmlformats.org/spreadsheetml/2006/main">
  <x:sheetFormatPr defaultRowHeight="15"/>
  <x:cols>
    <x:col min="1" max="1" width="7" hidden="0" customWidth="1"/>
    <x:col min="2" max="2" width="96" hidden="0" customWidth="1"/>
    <x:col min="3" max="3" width="15" hidden="0" customWidth="1"/>
    <x:col min="4" max="4" width="15" hidden="0" customWidth="1"/>
    <x:col min="5" max="5" width="15" hidden="0" customWidth="1"/>
    <x:col min="6" max="6" width="15" hidden="0" customWidth="1"/>
    <x:col min="7" max="7" width="15" hidden="0" customWidth="1"/>
    <x:col min="8" max="8" width="15" hidden="0" customWidth="1"/>
  </x:cols>
  <x:sheetData>
    <x:row r="1" ht="26" customHeight="1">
      <x:c r="A1" s="5" t="str">
        <x:v>Information Security Implementation Project Plan</x:v>
      </x:c>
      <x:c r="B1" s="5"/>
      <x:c r="C1" s="5"/>
      <x:c r="D1" s="5"/>
      <x:c r="E1" s="5"/>
      <x:c r="F1" s="5"/>
      <x:c r="G1" s="5"/>
      <x:c r="H1" s="5"/>
    </x:row>
    <x:row r="2">
      <x:c r="A2" s="12" t="str">
        <x:v>Document Code: ISMS-PLN-001 | Version: 1.0 | Effective Date: 2026-09-18 | Applied Standard: ISO/IEC 27001:2022 + Amd 1:2024 | Classification: INTERNAL</x:v>
      </x:c>
      <x:c r="B2" s="12"/>
      <x:c r="C2" s="12"/>
      <x:c r="D2" s="12"/>
      <x:c r="E2" s="12"/>
      <x:c r="F2" s="12"/>
      <x:c r="G2" s="12"/>
      <x:c r="H2" s="12"/>
    </x:row>
    <x:row r="3">
      <x:c r="A3" s="16" t="str">
        <x:v>Copyright © ISO Toolkits | www.iso-toolkits.org | info@iso-toolkits.org</x:v>
      </x:c>
      <x:c r="B3" s="16"/>
      <x:c r="C3" s="16"/>
      <x:c r="D3" s="16"/>
      <x:c r="E3" s="16"/>
      <x:c r="F3" s="16"/>
      <x:c r="G3" s="16"/>
      <x:c r="H3" s="16"/>
    </x:row>
    <x:row r="5">
      <x:c r="A5" s="36" t="str">
        <x:v>Purpose</x:v>
      </x:c>
      <x:c r="B5" s="36"/>
      <x:c r="C5" s="36"/>
      <x:c r="D5" s="36"/>
      <x:c r="E5" s="36"/>
      <x:c r="F5" s="36"/>
      <x:c r="G5" s="36"/>
      <x:c r="H5" s="36"/>
    </x:row>
    <x:row r="6">
      <x:c r="A6" s="30" t="str">
        <x:v>Use this workbook to plan and control ISMS implementation from project initiation through internal audit, management review and certification readiness. Dates are intentionally blank so the organization can set a realistic implementation schedule.</x:v>
      </x:c>
      <x:c r="B6" s="30"/>
      <x:c r="C6" s="30"/>
      <x:c r="D6" s="30"/>
      <x:c r="E6" s="30"/>
      <x:c r="F6" s="30"/>
      <x:c r="G6" s="30"/>
      <x:c r="H6" s="30"/>
    </x:row>
    <x:row r="7">
      <x:c r="A7" s="30"/>
      <x:c r="B7" s="30"/>
      <x:c r="C7" s="30"/>
      <x:c r="D7" s="30"/>
      <x:c r="E7" s="30"/>
      <x:c r="F7" s="30"/>
      <x:c r="G7" s="30"/>
      <x:c r="H7" s="30"/>
    </x:row>
    <x:row r="8">
      <x:c r="A8" s="30"/>
      <x:c r="B8" s="30"/>
      <x:c r="C8" s="30"/>
      <x:c r="D8" s="30"/>
      <x:c r="E8" s="30"/>
      <x:c r="F8" s="30"/>
      <x:c r="G8" s="30"/>
      <x:c r="H8" s="30"/>
    </x:row>
    <x:row r="10">
      <x:c r="A10" s="41" t="str">
        <x:v>1</x:v>
      </x:c>
      <x:c r="B10" s="30" t="str">
        <x:v>Confirm project sponsor, ISMS manager, scope and implementation objectives.</x:v>
      </x:c>
    </x:row>
    <x:row r="11">
      <x:c r="A11" s="41" t="str">
        <x:v>2</x:v>
      </x:c>
      <x:c r="B11" s="30" t="str">
        <x:v>Set planned start/due dates based on organization size, current maturity and resource availability.</x:v>
      </x:c>
    </x:row>
    <x:row r="12">
      <x:c r="A12" s="41" t="str">
        <x:v>3</x:v>
      </x:c>
      <x:c r="B12" s="30" t="str">
        <x:v>Assign one accountable owner for each task and record supporting contributors in Notes if needed.</x:v>
      </x:c>
    </x:row>
    <x:row r="13">
      <x:c r="A13" s="41" t="str">
        <x:v>4</x:v>
      </x:c>
      <x:c r="B13" s="30" t="str">
        <x:v>Use dependencies to sequence work; avoid completing documentation without implementation evidence.</x:v>
      </x:c>
    </x:row>
    <x:row r="14">
      <x:c r="A14" s="41" t="str">
        <x:v>5</x:v>
      </x:c>
      <x:c r="B14" s="30" t="str">
        <x:v>Update % Complete and Status during project reviews.</x:v>
      </x:c>
    </x:row>
    <x:row r="15">
      <x:c r="A15" s="41" t="str">
        <x:v>6</x:v>
      </x:c>
      <x:c r="B15" s="30" t="str">
        <x:v>Use the Dashboard to identify overdue, blocked and high-priority work.</x:v>
      </x:c>
    </x:row>
    <x:row r="16">
      <x:c r="A16" s="41" t="str">
        <x:v>7</x:v>
      </x:c>
      <x:c r="B16" s="30" t="str">
        <x:v>Certification readiness should be based on implemented, operating and evidenced controls—not document completion alone.</x:v>
      </x:c>
    </x:row>
  </x:sheetData>
  <x:mergeCells>
    <x:mergeCell ref="A1:H1"/>
    <x:mergeCell ref="A2:H2"/>
    <x:mergeCell ref="A3:H3"/>
    <x:mergeCell ref="A5:H5"/>
    <x:mergeCell ref="A6:H8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FormatPr defaultRowHeight="15"/>
  <x:cols>
    <x:col min="1" max="1" width="11" hidden="0" customWidth="1"/>
    <x:col min="2" max="2" width="24" hidden="0" customWidth="1"/>
    <x:col min="3" max="3" width="38" hidden="0" customWidth="1"/>
    <x:col min="4" max="4" width="40" hidden="0" customWidth="1"/>
    <x:col min="5" max="5" width="18" hidden="0" customWidth="1"/>
    <x:col min="6" max="6" width="11" hidden="0" customWidth="1"/>
    <x:col min="7" max="7" width="13" hidden="0" customWidth="1"/>
    <x:col min="8" max="8" width="13" hidden="0" customWidth="1"/>
    <x:col min="9" max="9" width="15" hidden="0" customWidth="1"/>
    <x:col min="10" max="10" width="12" hidden="0" customWidth="1"/>
    <x:col min="11" max="11" width="18" hidden="0" customWidth="1"/>
    <x:col min="12" max="12" width="14" hidden="0" customWidth="1"/>
    <x:col min="13" max="13" width="28" hidden="0" customWidth="1"/>
    <x:col min="14" max="14" width="24" hidden="0" customWidth="1"/>
  </x:cols>
  <x:sheetData>
    <x:row r="1" ht="26" customHeight="1">
      <x:c r="A1" s="5" t="str">
        <x:v>ISMS Implementation Project Plan - Main Tracker</x:v>
      </x:c>
      <x:c r="B1" s="5"/>
      <x:c r="C1" s="5"/>
      <x:c r="D1" s="5"/>
      <x:c r="E1" s="5"/>
      <x:c r="F1" s="5"/>
      <x:c r="G1" s="5"/>
      <x:c r="H1" s="5"/>
    </x:row>
    <x:row r="2">
      <x:c r="A2" s="12" t="str">
        <x:v>Document Code: ISMS-PLN-001 | Version: 1.0 | Effective Date: 2026-09-18 | Applied Standard: ISO/IEC 27001:2022 + Amd 1:2024 | Classification: INTERNAL</x:v>
      </x:c>
      <x:c r="B2" s="12"/>
      <x:c r="C2" s="12"/>
      <x:c r="D2" s="12"/>
      <x:c r="E2" s="12"/>
      <x:c r="F2" s="12"/>
      <x:c r="G2" s="12"/>
      <x:c r="H2" s="12"/>
    </x:row>
    <x:row r="3">
      <x:c r="A3" s="16" t="str">
        <x:v>Copyright © ISO Toolkits | www.iso-toolkits.org | info@iso-toolkits.org</x:v>
      </x:c>
      <x:c r="B3" s="16"/>
      <x:c r="C3" s="16"/>
      <x:c r="D3" s="16"/>
      <x:c r="E3" s="16"/>
      <x:c r="F3" s="16"/>
      <x:c r="G3" s="16"/>
      <x:c r="H3" s="16"/>
    </x:row>
    <x:row r="5">
      <x:c r="A5" s="22" t="str">
        <x:v>Task ID</x:v>
      </x:c>
      <x:c r="B5" s="22" t="str">
        <x:v>Phase</x:v>
      </x:c>
      <x:c r="C5" s="22" t="str">
        <x:v>Task</x:v>
      </x:c>
      <x:c r="D5" s="22" t="str">
        <x:v>Practical Deliverable</x:v>
      </x:c>
      <x:c r="E5" s="22" t="str">
        <x:v>Owner</x:v>
      </x:c>
      <x:c r="F5" s="22" t="str">
        <x:v>Priority</x:v>
      </x:c>
      <x:c r="G5" s="22" t="str">
        <x:v>Start Date</x:v>
      </x:c>
      <x:c r="H5" s="22" t="str">
        <x:v>Due Date</x:v>
      </x:c>
      <x:c r="I5" s="22" t="str">
        <x:v>Status</x:v>
      </x:c>
      <x:c r="J5" s="22" t="str">
        <x:v>% Complete</x:v>
      </x:c>
      <x:c r="K5" s="22" t="str">
        <x:v>Dependency</x:v>
      </x:c>
      <x:c r="L5" s="22" t="str">
        <x:v>Schedule Flag</x:v>
      </x:c>
      <x:c r="M5" s="22" t="str">
        <x:v>Evidence / Link</x:v>
      </x:c>
      <x:c r="N5" s="22" t="str">
        <x:v>Notes</x:v>
      </x:c>
    </x:row>
    <x:row r="6">
      <x:c r="A6" s="30" t="str">
        <x:v>P1-01</x:v>
      </x:c>
      <x:c r="B6" s="30" t="str">
        <x:v>1. Initiation</x:v>
      </x:c>
      <x:c r="C6" s="30" t="str">
        <x:v>Appoint project sponsor and ISMS manager</x:v>
      </x:c>
      <x:c r="D6" s="30" t="str">
        <x:v>Named sponsor, ISMS manager and governance route</x:v>
      </x:c>
      <x:c r="E6" s="30" t="str"/>
      <x:c r="F6" s="30" t="str">
        <x:v>Medium</x:v>
      </x:c>
      <x:c r="G6" s="44"/>
      <x:c r="H6" s="44"/>
      <x:c r="I6" s="30" t="str">
        <x:v>Not Started</x:v>
      </x:c>
      <x:c r="J6" s="46" t="n">
        <x:v>0</x:v>
      </x:c>
      <x:c r="K6" s="30" t="str"/>
      <x:c r="L6" s="30" t="str">
        <x:f>IF(I6="Completed","Completed",IF(H6="","",IF(H6&lt;TODAY(),"Overdue",IF(H6-TODAY()&lt;=7,"Due Soon","On Track"))))</x:f>
      </x:c>
      <x:c r="M6" s="30" t="str"/>
      <x:c r="N6" s="30" t="str"/>
    </x:row>
    <x:row r="7">
      <x:c r="A7" s="30" t="str">
        <x:v>P1-02</x:v>
      </x:c>
      <x:c r="B7" s="30" t="str">
        <x:v>1. Initiation</x:v>
      </x:c>
      <x:c r="C7" s="30" t="str">
        <x:v>Define implementation objectives and project governance</x:v>
      </x:c>
      <x:c r="D7" s="30" t="str">
        <x:v>Approved project charter / implementation brief</x:v>
      </x:c>
      <x:c r="E7" s="30" t="str"/>
      <x:c r="F7" s="30" t="str">
        <x:v>Medium</x:v>
      </x:c>
      <x:c r="G7" s="44"/>
      <x:c r="H7" s="44"/>
      <x:c r="I7" s="30" t="str">
        <x:v>Not Started</x:v>
      </x:c>
      <x:c r="J7" s="46" t="n">
        <x:v>0</x:v>
      </x:c>
      <x:c r="K7" s="30" t="str"/>
      <x:c r="L7" s="30" t="str">
        <x:f>IF(I7="Completed","Completed",IF(H7="","",IF(H7&lt;TODAY(),"Overdue",IF(H7-TODAY()&lt;=7,"Due Soon","On Track"))))</x:f>
      </x:c>
      <x:c r="M7" s="30" t="str"/>
      <x:c r="N7" s="30" t="str"/>
    </x:row>
    <x:row r="8">
      <x:c r="A8" s="30" t="str">
        <x:v>P1-03</x:v>
      </x:c>
      <x:c r="B8" s="30" t="str">
        <x:v>1. Initiation</x:v>
      </x:c>
      <x:c r="C8" s="30" t="str">
        <x:v>Identify key stakeholders and implementation team</x:v>
      </x:c>
      <x:c r="D8" s="30" t="str">
        <x:v>Stakeholder list and implementation team</x:v>
      </x:c>
      <x:c r="E8" s="30" t="str"/>
      <x:c r="F8" s="30" t="str">
        <x:v>Medium</x:v>
      </x:c>
      <x:c r="G8" s="44"/>
      <x:c r="H8" s="44"/>
      <x:c r="I8" s="30" t="str">
        <x:v>Not Started</x:v>
      </x:c>
      <x:c r="J8" s="46" t="n">
        <x:v>0</x:v>
      </x:c>
      <x:c r="K8" s="30" t="str"/>
      <x:c r="L8" s="30" t="str">
        <x:f>IF(I8="Completed","Completed",IF(H8="","",IF(H8&lt;TODAY(),"Overdue",IF(H8-TODAY()&lt;=7,"Due Soon","On Track"))))</x:f>
      </x:c>
      <x:c r="M8" s="30" t="str"/>
      <x:c r="N8" s="30" t="str"/>
    </x:row>
    <x:row r="9">
      <x:c r="A9" s="30" t="str">
        <x:v>P1-04</x:v>
      </x:c>
      <x:c r="B9" s="30" t="str">
        <x:v>1. Initiation</x:v>
      </x:c>
      <x:c r="C9" s="30" t="str">
        <x:v>Confirm baseline standard and legal/regulatory context</x:v>
      </x:c>
      <x:c r="D9" s="30" t="str">
        <x:v>Baseline confirmed; applicable obligations review started</x:v>
      </x:c>
      <x:c r="E9" s="30" t="str"/>
      <x:c r="F9" s="30" t="str">
        <x:v>Medium</x:v>
      </x:c>
      <x:c r="G9" s="44"/>
      <x:c r="H9" s="44"/>
      <x:c r="I9" s="30" t="str">
        <x:v>Not Started</x:v>
      </x:c>
      <x:c r="J9" s="46" t="n">
        <x:v>0</x:v>
      </x:c>
      <x:c r="K9" s="30" t="str"/>
      <x:c r="L9" s="30" t="str">
        <x:f>IF(I9="Completed","Completed",IF(H9="","",IF(H9&lt;TODAY(),"Overdue",IF(H9-TODAY()&lt;=7,"Due Soon","On Track"))))</x:f>
      </x:c>
      <x:c r="M9" s="30" t="str"/>
      <x:c r="N9" s="30" t="str"/>
    </x:row>
    <x:row r="10">
      <x:c r="A10" s="30" t="str">
        <x:v>P2-01</x:v>
      </x:c>
      <x:c r="B10" s="30" t="str">
        <x:v>2. Scope &amp; Context</x:v>
      </x:c>
      <x:c r="C10" s="30" t="str">
        <x:v>Analyze internal/external context</x:v>
      </x:c>
      <x:c r="D10" s="30" t="str">
        <x:v>Context analysis relevant to information security</x:v>
      </x:c>
      <x:c r="E10" s="30" t="str"/>
      <x:c r="F10" s="30" t="str">
        <x:v>Medium</x:v>
      </x:c>
      <x:c r="G10" s="44"/>
      <x:c r="H10" s="44"/>
      <x:c r="I10" s="30" t="str">
        <x:v>Not Started</x:v>
      </x:c>
      <x:c r="J10" s="46" t="n">
        <x:v>0</x:v>
      </x:c>
      <x:c r="K10" s="30" t="str"/>
      <x:c r="L10" s="30" t="str">
        <x:f>IF(I10="Completed","Completed",IF(H10="","",IF(H10&lt;TODAY(),"Overdue",IF(H10-TODAY()&lt;=7,"Due Soon","On Track"))))</x:f>
      </x:c>
      <x:c r="M10" s="30" t="str"/>
      <x:c r="N10" s="30" t="str"/>
    </x:row>
    <x:row r="11">
      <x:c r="A11" s="30" t="str">
        <x:v>P2-02</x:v>
      </x:c>
      <x:c r="B11" s="30" t="str">
        <x:v>2. Scope &amp; Context</x:v>
      </x:c>
      <x:c r="C11" s="30" t="str">
        <x:v>Identify interested parties and security expectations</x:v>
      </x:c>
      <x:c r="D11" s="30" t="str">
        <x:v>Interested parties and needs register</x:v>
      </x:c>
      <x:c r="E11" s="30" t="str"/>
      <x:c r="F11" s="30" t="str">
        <x:v>Medium</x:v>
      </x:c>
      <x:c r="G11" s="44"/>
      <x:c r="H11" s="44"/>
      <x:c r="I11" s="30" t="str">
        <x:v>Not Started</x:v>
      </x:c>
      <x:c r="J11" s="46" t="n">
        <x:v>0</x:v>
      </x:c>
      <x:c r="K11" s="30" t="str"/>
      <x:c r="L11" s="30" t="str">
        <x:f>IF(I11="Completed","Completed",IF(H11="","",IF(H11&lt;TODAY(),"Overdue",IF(H11-TODAY()&lt;=7,"Due Soon","On Track"))))</x:f>
      </x:c>
      <x:c r="M11" s="30" t="str"/>
      <x:c r="N11" s="30" t="str"/>
    </x:row>
    <x:row r="12">
      <x:c r="A12" s="30" t="str">
        <x:v>P2-03</x:v>
      </x:c>
      <x:c r="B12" s="30" t="str">
        <x:v>2. Scope &amp; Context</x:v>
      </x:c>
      <x:c r="C12" s="30" t="str">
        <x:v>Define ISMS scope and boundaries</x:v>
      </x:c>
      <x:c r="D12" s="30" t="str">
        <x:v>Approved ISMS scope</x:v>
      </x:c>
      <x:c r="E12" s="30" t="str"/>
      <x:c r="F12" s="30" t="str">
        <x:v>Medium</x:v>
      </x:c>
      <x:c r="G12" s="44"/>
      <x:c r="H12" s="44"/>
      <x:c r="I12" s="30" t="str">
        <x:v>Not Started</x:v>
      </x:c>
      <x:c r="J12" s="46" t="n">
        <x:v>0</x:v>
      </x:c>
      <x:c r="K12" s="30" t="str"/>
      <x:c r="L12" s="30" t="str">
        <x:f>IF(I12="Completed","Completed",IF(H12="","",IF(H12&lt;TODAY(),"Overdue",IF(H12-TODAY()&lt;=7,"Due Soon","On Track"))))</x:f>
      </x:c>
      <x:c r="M12" s="30" t="str"/>
      <x:c r="N12" s="30" t="str"/>
    </x:row>
    <x:row r="13">
      <x:c r="A13" s="30" t="str">
        <x:v>P2-04</x:v>
      </x:c>
      <x:c r="B13" s="30" t="str">
        <x:v>2. Scope &amp; Context</x:v>
      </x:c>
      <x:c r="C13" s="30" t="str">
        <x:v>Map ISMS processes and interfaces</x:v>
      </x:c>
      <x:c r="D13" s="30" t="str">
        <x:v>ISMS process map / governance interfaces</x:v>
      </x:c>
      <x:c r="E13" s="30" t="str"/>
      <x:c r="F13" s="30" t="str">
        <x:v>Medium</x:v>
      </x:c>
      <x:c r="G13" s="44"/>
      <x:c r="H13" s="44"/>
      <x:c r="I13" s="30" t="str">
        <x:v>Not Started</x:v>
      </x:c>
      <x:c r="J13" s="46" t="n">
        <x:v>0</x:v>
      </x:c>
      <x:c r="K13" s="30" t="str"/>
      <x:c r="L13" s="30" t="str">
        <x:f>IF(I13="Completed","Completed",IF(H13="","",IF(H13&lt;TODAY(),"Overdue",IF(H13-TODAY()&lt;=7,"Due Soon","On Track"))))</x:f>
      </x:c>
      <x:c r="M13" s="30" t="str"/>
      <x:c r="N13" s="30" t="str"/>
    </x:row>
    <x:row r="14">
      <x:c r="A14" s="30" t="str">
        <x:v>P3-01</x:v>
      </x:c>
      <x:c r="B14" s="30" t="str">
        <x:v>3. Gap Analysis</x:v>
      </x:c>
      <x:c r="C14" s="30" t="str">
        <x:v>Perform ISMS gap analysis</x:v>
      </x:c>
      <x:c r="D14" s="30" t="str">
        <x:v>Completed gap assessment with evidence</x:v>
      </x:c>
      <x:c r="E14" s="30" t="str"/>
      <x:c r="F14" s="30" t="str">
        <x:v>Medium</x:v>
      </x:c>
      <x:c r="G14" s="44"/>
      <x:c r="H14" s="44"/>
      <x:c r="I14" s="30" t="str">
        <x:v>Not Started</x:v>
      </x:c>
      <x:c r="J14" s="46" t="n">
        <x:v>0</x:v>
      </x:c>
      <x:c r="K14" s="30" t="str"/>
      <x:c r="L14" s="30" t="str">
        <x:f>IF(I14="Completed","Completed",IF(H14="","",IF(H14&lt;TODAY(),"Overdue",IF(H14-TODAY()&lt;=7,"Due Soon","On Track"))))</x:f>
      </x:c>
      <x:c r="M14" s="30" t="str"/>
      <x:c r="N14" s="30" t="str"/>
    </x:row>
    <x:row r="15">
      <x:c r="A15" s="30" t="str">
        <x:v>P3-02</x:v>
      </x:c>
      <x:c r="B15" s="30" t="str">
        <x:v>3. Gap Analysis</x:v>
      </x:c>
      <x:c r="C15" s="30" t="str">
        <x:v>Prioritize gaps and implementation actions</x:v>
      </x:c>
      <x:c r="D15" s="30" t="str">
        <x:v>Approved gap action plan</x:v>
      </x:c>
      <x:c r="E15" s="30" t="str"/>
      <x:c r="F15" s="30" t="str">
        <x:v>Medium</x:v>
      </x:c>
      <x:c r="G15" s="44"/>
      <x:c r="H15" s="44"/>
      <x:c r="I15" s="30" t="str">
        <x:v>Not Started</x:v>
      </x:c>
      <x:c r="J15" s="46" t="n">
        <x:v>0</x:v>
      </x:c>
      <x:c r="K15" s="30" t="str"/>
      <x:c r="L15" s="30" t="str">
        <x:f>IF(I15="Completed","Completed",IF(H15="","",IF(H15&lt;TODAY(),"Overdue",IF(H15-TODAY()&lt;=7,"Due Soon","On Track"))))</x:f>
      </x:c>
      <x:c r="M15" s="30" t="str"/>
      <x:c r="N15" s="30" t="str"/>
    </x:row>
    <x:row r="16">
      <x:c r="A16" s="30" t="str">
        <x:v>P4-01</x:v>
      </x:c>
      <x:c r="B16" s="30" t="str">
        <x:v>4. Risk Management</x:v>
      </x:c>
      <x:c r="C16" s="30" t="str">
        <x:v>Define risk assessment and treatment method</x:v>
      </x:c>
      <x:c r="D16" s="30" t="str">
        <x:v>Approved risk method and criteria</x:v>
      </x:c>
      <x:c r="E16" s="30" t="str"/>
      <x:c r="F16" s="30" t="str">
        <x:v>Medium</x:v>
      </x:c>
      <x:c r="G16" s="44"/>
      <x:c r="H16" s="44"/>
      <x:c r="I16" s="30" t="str">
        <x:v>Not Started</x:v>
      </x:c>
      <x:c r="J16" s="46" t="n">
        <x:v>0</x:v>
      </x:c>
      <x:c r="K16" s="30" t="str"/>
      <x:c r="L16" s="30" t="str">
        <x:f>IF(I16="Completed","Completed",IF(H16="","",IF(H16&lt;TODAY(),"Overdue",IF(H16-TODAY()&lt;=7,"Due Soon","On Track"))))</x:f>
      </x:c>
      <x:c r="M16" s="30" t="str"/>
      <x:c r="N16" s="30" t="str"/>
    </x:row>
    <x:row r="17">
      <x:c r="A17" s="30" t="str">
        <x:v>P4-02</x:v>
      </x:c>
      <x:c r="B17" s="30" t="str">
        <x:v>4. Risk Management</x:v>
      </x:c>
      <x:c r="C17" s="30" t="str">
        <x:v>Build information asset / information inventory</x:v>
      </x:c>
      <x:c r="D17" s="30" t="str">
        <x:v>Current asset/information inventory</x:v>
      </x:c>
      <x:c r="E17" s="30" t="str"/>
      <x:c r="F17" s="30" t="str">
        <x:v>Medium</x:v>
      </x:c>
      <x:c r="G17" s="44"/>
      <x:c r="H17" s="44"/>
      <x:c r="I17" s="30" t="str">
        <x:v>Not Started</x:v>
      </x:c>
      <x:c r="J17" s="46" t="n">
        <x:v>0</x:v>
      </x:c>
      <x:c r="K17" s="30" t="str"/>
      <x:c r="L17" s="30" t="str">
        <x:f>IF(I17="Completed","Completed",IF(H17="","",IF(H17&lt;TODAY(),"Overdue",IF(H17-TODAY()&lt;=7,"Due Soon","On Track"))))</x:f>
      </x:c>
      <x:c r="M17" s="30" t="str"/>
      <x:c r="N17" s="30" t="str"/>
    </x:row>
    <x:row r="18">
      <x:c r="A18" s="30" t="str">
        <x:v>P4-03</x:v>
      </x:c>
      <x:c r="B18" s="30" t="str">
        <x:v>4. Risk Management</x:v>
      </x:c>
      <x:c r="C18" s="30" t="str">
        <x:v>Perform information security risk assessment</x:v>
      </x:c>
      <x:c r="D18" s="30" t="str">
        <x:v>Risk register with owners and ratings</x:v>
      </x:c>
      <x:c r="E18" s="30" t="str"/>
      <x:c r="F18" s="30" t="str">
        <x:v>Medium</x:v>
      </x:c>
      <x:c r="G18" s="44"/>
      <x:c r="H18" s="44"/>
      <x:c r="I18" s="30" t="str">
        <x:v>Not Started</x:v>
      </x:c>
      <x:c r="J18" s="46" t="n">
        <x:v>0</x:v>
      </x:c>
      <x:c r="K18" s="30" t="str"/>
      <x:c r="L18" s="30" t="str">
        <x:f>IF(I18="Completed","Completed",IF(H18="","",IF(H18&lt;TODAY(),"Overdue",IF(H18-TODAY()&lt;=7,"Due Soon","On Track"))))</x:f>
      </x:c>
      <x:c r="M18" s="30" t="str"/>
      <x:c r="N18" s="30" t="str"/>
    </x:row>
    <x:row r="19">
      <x:c r="A19" s="30" t="str">
        <x:v>P4-04</x:v>
      </x:c>
      <x:c r="B19" s="30" t="str">
        <x:v>4. Risk Management</x:v>
      </x:c>
      <x:c r="C19" s="30" t="str">
        <x:v>Select risk treatments</x:v>
      </x:c>
      <x:c r="D19" s="30" t="str">
        <x:v>Treatment decisions linked to risks</x:v>
      </x:c>
      <x:c r="E19" s="30" t="str"/>
      <x:c r="F19" s="30" t="str">
        <x:v>Medium</x:v>
      </x:c>
      <x:c r="G19" s="44"/>
      <x:c r="H19" s="44"/>
      <x:c r="I19" s="30" t="str">
        <x:v>Not Started</x:v>
      </x:c>
      <x:c r="J19" s="46" t="n">
        <x:v>0</x:v>
      </x:c>
      <x:c r="K19" s="30" t="str"/>
      <x:c r="L19" s="30" t="str">
        <x:f>IF(I19="Completed","Completed",IF(H19="","",IF(H19&lt;TODAY(),"Overdue",IF(H19-TODAY()&lt;=7,"Due Soon","On Track"))))</x:f>
      </x:c>
      <x:c r="M19" s="30" t="str"/>
      <x:c r="N19" s="30" t="str"/>
    </x:row>
    <x:row r="20">
      <x:c r="A20" s="30" t="str">
        <x:v>P4-05</x:v>
      </x:c>
      <x:c r="B20" s="30" t="str">
        <x:v>4. Risk Management</x:v>
      </x:c>
      <x:c r="C20" s="30" t="str">
        <x:v>Develop Statement of Applicability</x:v>
      </x:c>
      <x:c r="D20" s="30" t="str">
        <x:v>SoA with control applicability and justification</x:v>
      </x:c>
      <x:c r="E20" s="30" t="str"/>
      <x:c r="F20" s="30" t="str">
        <x:v>Medium</x:v>
      </x:c>
      <x:c r="G20" s="44"/>
      <x:c r="H20" s="44"/>
      <x:c r="I20" s="30" t="str">
        <x:v>Not Started</x:v>
      </x:c>
      <x:c r="J20" s="46" t="n">
        <x:v>0</x:v>
      </x:c>
      <x:c r="K20" s="30" t="str"/>
      <x:c r="L20" s="30" t="str">
        <x:f>IF(I20="Completed","Completed",IF(H20="","",IF(H20&lt;TODAY(),"Overdue",IF(H20-TODAY()&lt;=7,"Due Soon","On Track"))))</x:f>
      </x:c>
      <x:c r="M20" s="30" t="str"/>
      <x:c r="N20" s="30" t="str"/>
    </x:row>
    <x:row r="21">
      <x:c r="A21" s="30" t="str">
        <x:v>P4-06</x:v>
      </x:c>
      <x:c r="B21" s="30" t="str">
        <x:v>4. Risk Management</x:v>
      </x:c>
      <x:c r="C21" s="30" t="str">
        <x:v>Develop risk treatment plan</x:v>
      </x:c>
      <x:c r="D21" s="30" t="str">
        <x:v>Treatment actions, owners, resources and due dates</x:v>
      </x:c>
      <x:c r="E21" s="30" t="str"/>
      <x:c r="F21" s="30" t="str">
        <x:v>Medium</x:v>
      </x:c>
      <x:c r="G21" s="44"/>
      <x:c r="H21" s="44"/>
      <x:c r="I21" s="30" t="str">
        <x:v>Not Started</x:v>
      </x:c>
      <x:c r="J21" s="46" t="n">
        <x:v>0</x:v>
      </x:c>
      <x:c r="K21" s="30" t="str"/>
      <x:c r="L21" s="30" t="str">
        <x:f>IF(I21="Completed","Completed",IF(H21="","",IF(H21&lt;TODAY(),"Overdue",IF(H21-TODAY()&lt;=7,"Due Soon","On Track"))))</x:f>
      </x:c>
      <x:c r="M21" s="30" t="str"/>
      <x:c r="N21" s="30" t="str"/>
    </x:row>
    <x:row r="22">
      <x:c r="A22" s="30" t="str">
        <x:v>P5-01</x:v>
      </x:c>
      <x:c r="B22" s="30" t="str">
        <x:v>5. Governance &amp; Policy</x:v>
      </x:c>
      <x:c r="C22" s="30" t="str">
        <x:v>Approve information security policy</x:v>
      </x:c>
      <x:c r="D22" s="30" t="str">
        <x:v>Approved and communicated policy</x:v>
      </x:c>
      <x:c r="E22" s="30" t="str"/>
      <x:c r="F22" s="30" t="str">
        <x:v>Medium</x:v>
      </x:c>
      <x:c r="G22" s="44"/>
      <x:c r="H22" s="44"/>
      <x:c r="I22" s="30" t="str">
        <x:v>Not Started</x:v>
      </x:c>
      <x:c r="J22" s="46" t="n">
        <x:v>0</x:v>
      </x:c>
      <x:c r="K22" s="30" t="str"/>
      <x:c r="L22" s="30" t="str">
        <x:f>IF(I22="Completed","Completed",IF(H22="","",IF(H22&lt;TODAY(),"Overdue",IF(H22-TODAY()&lt;=7,"Due Soon","On Track"))))</x:f>
      </x:c>
      <x:c r="M22" s="30" t="str"/>
      <x:c r="N22" s="30" t="str"/>
    </x:row>
    <x:row r="23">
      <x:c r="A23" s="30" t="str">
        <x:v>P5-02</x:v>
      </x:c>
      <x:c r="B23" s="30" t="str">
        <x:v>5. Governance &amp; Policy</x:v>
      </x:c>
      <x:c r="C23" s="30" t="str">
        <x:v>Assign ISMS roles and responsibilities</x:v>
      </x:c>
      <x:c r="D23" s="30" t="str">
        <x:v>Defined owners and authorities</x:v>
      </x:c>
      <x:c r="E23" s="30" t="str"/>
      <x:c r="F23" s="30" t="str">
        <x:v>Medium</x:v>
      </x:c>
      <x:c r="G23" s="44"/>
      <x:c r="H23" s="44"/>
      <x:c r="I23" s="30" t="str">
        <x:v>Not Started</x:v>
      </x:c>
      <x:c r="J23" s="46" t="n">
        <x:v>0</x:v>
      </x:c>
      <x:c r="K23" s="30" t="str"/>
      <x:c r="L23" s="30" t="str">
        <x:f>IF(I23="Completed","Completed",IF(H23="","",IF(H23&lt;TODAY(),"Overdue",IF(H23-TODAY()&lt;=7,"Due Soon","On Track"))))</x:f>
      </x:c>
      <x:c r="M23" s="30" t="str"/>
      <x:c r="N23" s="30" t="str"/>
    </x:row>
    <x:row r="24">
      <x:c r="A24" s="30" t="str">
        <x:v>P5-03</x:v>
      </x:c>
      <x:c r="B24" s="30" t="str">
        <x:v>5. Governance &amp; Policy</x:v>
      </x:c>
      <x:c r="C24" s="30" t="str">
        <x:v>Set information security objectives and indicators</x:v>
      </x:c>
      <x:c r="D24" s="30" t="str">
        <x:v>Objectives / KPI register</x:v>
      </x:c>
      <x:c r="E24" s="30" t="str"/>
      <x:c r="F24" s="30" t="str">
        <x:v>Medium</x:v>
      </x:c>
      <x:c r="G24" s="44"/>
      <x:c r="H24" s="44"/>
      <x:c r="I24" s="30" t="str">
        <x:v>Not Started</x:v>
      </x:c>
      <x:c r="J24" s="46" t="n">
        <x:v>0</x:v>
      </x:c>
      <x:c r="K24" s="30" t="str"/>
      <x:c r="L24" s="30" t="str">
        <x:f>IF(I24="Completed","Completed",IF(H24="","",IF(H24&lt;TODAY(),"Overdue",IF(H24-TODAY()&lt;=7,"Due Soon","On Track"))))</x:f>
      </x:c>
      <x:c r="M24" s="30" t="str"/>
      <x:c r="N24" s="30" t="str"/>
    </x:row>
    <x:row r="25">
      <x:c r="A25" s="30" t="str">
        <x:v>P5-04</x:v>
      </x:c>
      <x:c r="B25" s="30" t="str">
        <x:v>5. Governance &amp; Policy</x:v>
      </x:c>
      <x:c r="C25" s="30" t="str">
        <x:v>Establish documented information controls</x:v>
      </x:c>
      <x:c r="D25" s="30" t="str">
        <x:v>Document/record control implemented</x:v>
      </x:c>
      <x:c r="E25" s="30" t="str"/>
      <x:c r="F25" s="30" t="str">
        <x:v>Medium</x:v>
      </x:c>
      <x:c r="G25" s="44"/>
      <x:c r="H25" s="44"/>
      <x:c r="I25" s="30" t="str">
        <x:v>Not Started</x:v>
      </x:c>
      <x:c r="J25" s="46" t="n">
        <x:v>0</x:v>
      </x:c>
      <x:c r="K25" s="30" t="str"/>
      <x:c r="L25" s="30" t="str">
        <x:f>IF(I25="Completed","Completed",IF(H25="","",IF(H25&lt;TODAY(),"Overdue",IF(H25-TODAY()&lt;=7,"Due Soon","On Track"))))</x:f>
      </x:c>
      <x:c r="M25" s="30" t="str"/>
      <x:c r="N25" s="30" t="str"/>
    </x:row>
    <x:row r="26">
      <x:c r="A26" s="30" t="str">
        <x:v>P6-01</x:v>
      </x:c>
      <x:c r="B26" s="30" t="str">
        <x:v>6. Control Implementation</x:v>
      </x:c>
      <x:c r="C26" s="30" t="str">
        <x:v>Implement organizational security controls</x:v>
      </x:c>
      <x:c r="D26" s="30" t="str">
        <x:v>Implemented controls with operating evidence</x:v>
      </x:c>
      <x:c r="E26" s="30" t="str"/>
      <x:c r="F26" s="30" t="str">
        <x:v>Medium</x:v>
      </x:c>
      <x:c r="G26" s="44"/>
      <x:c r="H26" s="44"/>
      <x:c r="I26" s="30" t="str">
        <x:v>Not Started</x:v>
      </x:c>
      <x:c r="J26" s="46" t="n">
        <x:v>0</x:v>
      </x:c>
      <x:c r="K26" s="30" t="str"/>
      <x:c r="L26" s="30" t="str">
        <x:f>IF(I26="Completed","Completed",IF(H26="","",IF(H26&lt;TODAY(),"Overdue",IF(H26-TODAY()&lt;=7,"Due Soon","On Track"))))</x:f>
      </x:c>
      <x:c r="M26" s="30" t="str"/>
      <x:c r="N26" s="30" t="str"/>
    </x:row>
    <x:row r="27">
      <x:c r="A27" s="30" t="str">
        <x:v>P6-02</x:v>
      </x:c>
      <x:c r="B27" s="30" t="str">
        <x:v>6. Control Implementation</x:v>
      </x:c>
      <x:c r="C27" s="30" t="str">
        <x:v>Implement people security controls</x:v>
      </x:c>
      <x:c r="D27" s="30" t="str">
        <x:v>People lifecycle, awareness and training controls</x:v>
      </x:c>
      <x:c r="E27" s="30" t="str"/>
      <x:c r="F27" s="30" t="str">
        <x:v>Medium</x:v>
      </x:c>
      <x:c r="G27" s="44"/>
      <x:c r="H27" s="44"/>
      <x:c r="I27" s="30" t="str">
        <x:v>Not Started</x:v>
      </x:c>
      <x:c r="J27" s="46" t="n">
        <x:v>0</x:v>
      </x:c>
      <x:c r="K27" s="30" t="str"/>
      <x:c r="L27" s="30" t="str">
        <x:f>IF(I27="Completed","Completed",IF(H27="","",IF(H27&lt;TODAY(),"Overdue",IF(H27-TODAY()&lt;=7,"Due Soon","On Track"))))</x:f>
      </x:c>
      <x:c r="M27" s="30" t="str"/>
      <x:c r="N27" s="30" t="str"/>
    </x:row>
    <x:row r="28">
      <x:c r="A28" s="30" t="str">
        <x:v>P6-03</x:v>
      </x:c>
      <x:c r="B28" s="30" t="str">
        <x:v>6. Control Implementation</x:v>
      </x:c>
      <x:c r="C28" s="30" t="str">
        <x:v>Implement physical security controls</x:v>
      </x:c>
      <x:c r="D28" s="30" t="str">
        <x:v>Physical access/environment/security controls</x:v>
      </x:c>
      <x:c r="E28" s="30" t="str"/>
      <x:c r="F28" s="30" t="str">
        <x:v>Medium</x:v>
      </x:c>
      <x:c r="G28" s="44"/>
      <x:c r="H28" s="44"/>
      <x:c r="I28" s="30" t="str">
        <x:v>Not Started</x:v>
      </x:c>
      <x:c r="J28" s="46" t="n">
        <x:v>0</x:v>
      </x:c>
      <x:c r="K28" s="30" t="str"/>
      <x:c r="L28" s="30" t="str">
        <x:f>IF(I28="Completed","Completed",IF(H28="","",IF(H28&lt;TODAY(),"Overdue",IF(H28-TODAY()&lt;=7,"Due Soon","On Track"))))</x:f>
      </x:c>
      <x:c r="M28" s="30" t="str"/>
      <x:c r="N28" s="30" t="str"/>
    </x:row>
    <x:row r="29">
      <x:c r="A29" s="30" t="str">
        <x:v>P6-04</x:v>
      </x:c>
      <x:c r="B29" s="30" t="str">
        <x:v>6. Control Implementation</x:v>
      </x:c>
      <x:c r="C29" s="30" t="str">
        <x:v>Implement technological security controls</x:v>
      </x:c>
      <x:c r="D29" s="30" t="str">
        <x:v>Access, configuration, logging, vulnerability, backup and related technical controls</x:v>
      </x:c>
      <x:c r="E29" s="30" t="str"/>
      <x:c r="F29" s="30" t="str">
        <x:v>Medium</x:v>
      </x:c>
      <x:c r="G29" s="44"/>
      <x:c r="H29" s="44"/>
      <x:c r="I29" s="30" t="str">
        <x:v>Not Started</x:v>
      </x:c>
      <x:c r="J29" s="46" t="n">
        <x:v>0</x:v>
      </x:c>
      <x:c r="K29" s="30" t="str"/>
      <x:c r="L29" s="30" t="str">
        <x:f>IF(I29="Completed","Completed",IF(H29="","",IF(H29&lt;TODAY(),"Overdue",IF(H29-TODAY()&lt;=7,"Due Soon","On Track"))))</x:f>
      </x:c>
      <x:c r="M29" s="30" t="str"/>
      <x:c r="N29" s="30" t="str"/>
    </x:row>
    <x:row r="30">
      <x:c r="A30" s="30" t="str">
        <x:v>P6-05</x:v>
      </x:c>
      <x:c r="B30" s="30" t="str">
        <x:v>6. Control Implementation</x:v>
      </x:c>
      <x:c r="C30" s="30" t="str">
        <x:v>Implement supplier security controls</x:v>
      </x:c>
      <x:c r="D30" s="30" t="str">
        <x:v>Security due diligence, contracts and monitoring</x:v>
      </x:c>
      <x:c r="E30" s="30" t="str"/>
      <x:c r="F30" s="30" t="str">
        <x:v>Medium</x:v>
      </x:c>
      <x:c r="G30" s="44"/>
      <x:c r="H30" s="44"/>
      <x:c r="I30" s="30" t="str">
        <x:v>Not Started</x:v>
      </x:c>
      <x:c r="J30" s="46" t="n">
        <x:v>0</x:v>
      </x:c>
      <x:c r="K30" s="30" t="str"/>
      <x:c r="L30" s="30" t="str">
        <x:f>IF(I30="Completed","Completed",IF(H30="","",IF(H30&lt;TODAY(),"Overdue",IF(H30-TODAY()&lt;=7,"Due Soon","On Track"))))</x:f>
      </x:c>
      <x:c r="M30" s="30" t="str"/>
      <x:c r="N30" s="30" t="str"/>
    </x:row>
    <x:row r="31">
      <x:c r="A31" s="30" t="str">
        <x:v>P6-06</x:v>
      </x:c>
      <x:c r="B31" s="30" t="str">
        <x:v>6. Control Implementation</x:v>
      </x:c>
      <x:c r="C31" s="30" t="str">
        <x:v>Implement incident management</x:v>
      </x:c>
      <x:c r="D31" s="30" t="str">
        <x:v>Incident reporting, response, lessons learned and records</x:v>
      </x:c>
      <x:c r="E31" s="30" t="str"/>
      <x:c r="F31" s="30" t="str">
        <x:v>Medium</x:v>
      </x:c>
      <x:c r="G31" s="44"/>
      <x:c r="H31" s="44"/>
      <x:c r="I31" s="30" t="str">
        <x:v>Not Started</x:v>
      </x:c>
      <x:c r="J31" s="46" t="n">
        <x:v>0</x:v>
      </x:c>
      <x:c r="K31" s="30" t="str"/>
      <x:c r="L31" s="30" t="str">
        <x:f>IF(I31="Completed","Completed",IF(H31="","",IF(H31&lt;TODAY(),"Overdue",IF(H31-TODAY()&lt;=7,"Due Soon","On Track"))))</x:f>
      </x:c>
      <x:c r="M31" s="30" t="str"/>
      <x:c r="N31" s="30" t="str"/>
    </x:row>
    <x:row r="32">
      <x:c r="A32" s="30" t="str">
        <x:v>P6-07</x:v>
      </x:c>
      <x:c r="B32" s="30" t="str">
        <x:v>6. Control Implementation</x:v>
      </x:c>
      <x:c r="C32" s="30" t="str">
        <x:v>Implement security continuity / ICT readiness</x:v>
      </x:c>
      <x:c r="D32" s="30" t="str">
        <x:v>Continuity and recovery arrangements with test evidence</x:v>
      </x:c>
      <x:c r="E32" s="30" t="str"/>
      <x:c r="F32" s="30" t="str">
        <x:v>Medium</x:v>
      </x:c>
      <x:c r="G32" s="44"/>
      <x:c r="H32" s="44"/>
      <x:c r="I32" s="30" t="str">
        <x:v>Not Started</x:v>
      </x:c>
      <x:c r="J32" s="46" t="n">
        <x:v>0</x:v>
      </x:c>
      <x:c r="K32" s="30" t="str"/>
      <x:c r="L32" s="30" t="str">
        <x:f>IF(I32="Completed","Completed",IF(H32="","",IF(H32&lt;TODAY(),"Overdue",IF(H32-TODAY()&lt;=7,"Due Soon","On Track"))))</x:f>
      </x:c>
      <x:c r="M32" s="30" t="str"/>
      <x:c r="N32" s="30" t="str"/>
    </x:row>
    <x:row r="33">
      <x:c r="A33" s="30" t="str">
        <x:v>P7-01</x:v>
      </x:c>
      <x:c r="B33" s="30" t="str">
        <x:v>7. Awareness &amp; Operation</x:v>
      </x:c>
      <x:c r="C33" s="30" t="str">
        <x:v>Deliver organization-wide security awareness</x:v>
      </x:c>
      <x:c r="D33" s="30" t="str">
        <x:v>Awareness completion evidence</x:v>
      </x:c>
      <x:c r="E33" s="30" t="str"/>
      <x:c r="F33" s="30" t="str">
        <x:v>Medium</x:v>
      </x:c>
      <x:c r="G33" s="44"/>
      <x:c r="H33" s="44"/>
      <x:c r="I33" s="30" t="str">
        <x:v>Not Started</x:v>
      </x:c>
      <x:c r="J33" s="46" t="n">
        <x:v>0</x:v>
      </x:c>
      <x:c r="K33" s="30" t="str"/>
      <x:c r="L33" s="30" t="str">
        <x:f>IF(I33="Completed","Completed",IF(H33="","",IF(H33&lt;TODAY(),"Overdue",IF(H33-TODAY()&lt;=7,"Due Soon","On Track"))))</x:f>
      </x:c>
      <x:c r="M33" s="30" t="str"/>
      <x:c r="N33" s="30" t="str"/>
    </x:row>
    <x:row r="34">
      <x:c r="A34" s="30" t="str">
        <x:v>P7-02</x:v>
      </x:c>
      <x:c r="B34" s="30" t="str">
        <x:v>7. Awareness &amp; Operation</x:v>
      </x:c>
      <x:c r="C34" s="30" t="str">
        <x:v>Deliver role-based security training</x:v>
      </x:c>
      <x:c r="D34" s="30" t="str">
        <x:v>Role-based competence evidence</x:v>
      </x:c>
      <x:c r="E34" s="30" t="str"/>
      <x:c r="F34" s="30" t="str">
        <x:v>Medium</x:v>
      </x:c>
      <x:c r="G34" s="44"/>
      <x:c r="H34" s="44"/>
      <x:c r="I34" s="30" t="str">
        <x:v>Not Started</x:v>
      </x:c>
      <x:c r="J34" s="46" t="n">
        <x:v>0</x:v>
      </x:c>
      <x:c r="K34" s="30" t="str"/>
      <x:c r="L34" s="30" t="str">
        <x:f>IF(I34="Completed","Completed",IF(H34="","",IF(H34&lt;TODAY(),"Overdue",IF(H34-TODAY()&lt;=7,"Due Soon","On Track"))))</x:f>
      </x:c>
      <x:c r="M34" s="30" t="str"/>
      <x:c r="N34" s="30" t="str"/>
    </x:row>
    <x:row r="35">
      <x:c r="A35" s="30" t="str">
        <x:v>P7-03</x:v>
      </x:c>
      <x:c r="B35" s="30" t="str">
        <x:v>7. Awareness &amp; Operation</x:v>
      </x:c>
      <x:c r="C35" s="30" t="str">
        <x:v>Operate ISMS controls and collect evidence</x:v>
      </x:c>
      <x:c r="D35" s="30" t="str">
        <x:v>Operating records across defined evidence period</x:v>
      </x:c>
      <x:c r="E35" s="30" t="str"/>
      <x:c r="F35" s="30" t="str">
        <x:v>Medium</x:v>
      </x:c>
      <x:c r="G35" s="44"/>
      <x:c r="H35" s="44"/>
      <x:c r="I35" s="30" t="str">
        <x:v>Not Started</x:v>
      </x:c>
      <x:c r="J35" s="46" t="n">
        <x:v>0</x:v>
      </x:c>
      <x:c r="K35" s="30" t="str"/>
      <x:c r="L35" s="30" t="str">
        <x:f>IF(I35="Completed","Completed",IF(H35="","",IF(H35&lt;TODAY(),"Overdue",IF(H35-TODAY()&lt;=7,"Due Soon","On Track"))))</x:f>
      </x:c>
      <x:c r="M35" s="30" t="str"/>
      <x:c r="N35" s="30" t="str"/>
    </x:row>
    <x:row r="36">
      <x:c r="A36" s="30" t="str">
        <x:v>P8-01</x:v>
      </x:c>
      <x:c r="B36" s="30" t="str">
        <x:v>8. Performance Evaluation</x:v>
      </x:c>
      <x:c r="C36" s="30" t="str">
        <x:v>Monitor objectives, controls and ISMS performance</x:v>
      </x:c>
      <x:c r="D36" s="30" t="str">
        <x:v>KPI/control monitoring results</x:v>
      </x:c>
      <x:c r="E36" s="30" t="str"/>
      <x:c r="F36" s="30" t="str">
        <x:v>Medium</x:v>
      </x:c>
      <x:c r="G36" s="44"/>
      <x:c r="H36" s="44"/>
      <x:c r="I36" s="30" t="str">
        <x:v>Not Started</x:v>
      </x:c>
      <x:c r="J36" s="46" t="n">
        <x:v>0</x:v>
      </x:c>
      <x:c r="K36" s="30" t="str"/>
      <x:c r="L36" s="30" t="str">
        <x:f>IF(I36="Completed","Completed",IF(H36="","",IF(H36&lt;TODAY(),"Overdue",IF(H36-TODAY()&lt;=7,"Due Soon","On Track"))))</x:f>
      </x:c>
      <x:c r="M36" s="30" t="str"/>
      <x:c r="N36" s="30" t="str"/>
    </x:row>
    <x:row r="37">
      <x:c r="A37" s="30" t="str">
        <x:v>P8-02</x:v>
      </x:c>
      <x:c r="B37" s="30" t="str">
        <x:v>8. Performance Evaluation</x:v>
      </x:c>
      <x:c r="C37" s="30" t="str">
        <x:v>Conduct internal audit</x:v>
      </x:c>
      <x:c r="D37" s="30" t="str">
        <x:v>Audit report and findings</x:v>
      </x:c>
      <x:c r="E37" s="30" t="str"/>
      <x:c r="F37" s="30" t="str">
        <x:v>Medium</x:v>
      </x:c>
      <x:c r="G37" s="44"/>
      <x:c r="H37" s="44"/>
      <x:c r="I37" s="30" t="str">
        <x:v>Not Started</x:v>
      </x:c>
      <x:c r="J37" s="46" t="n">
        <x:v>0</x:v>
      </x:c>
      <x:c r="K37" s="30" t="str"/>
      <x:c r="L37" s="30" t="str">
        <x:f>IF(I37="Completed","Completed",IF(H37="","",IF(H37&lt;TODAY(),"Overdue",IF(H37-TODAY()&lt;=7,"Due Soon","On Track"))))</x:f>
      </x:c>
      <x:c r="M37" s="30" t="str"/>
      <x:c r="N37" s="30" t="str"/>
    </x:row>
    <x:row r="38">
      <x:c r="A38" s="30" t="str">
        <x:v>P8-03</x:v>
      </x:c>
      <x:c r="B38" s="30" t="str">
        <x:v>8. Performance Evaluation</x:v>
      </x:c>
      <x:c r="C38" s="30" t="str">
        <x:v>Close audit findings / corrective actions</x:v>
      </x:c>
      <x:c r="D38" s="30" t="str">
        <x:v>Verified corrective action records</x:v>
      </x:c>
      <x:c r="E38" s="30" t="str"/>
      <x:c r="F38" s="30" t="str">
        <x:v>Medium</x:v>
      </x:c>
      <x:c r="G38" s="44"/>
      <x:c r="H38" s="44"/>
      <x:c r="I38" s="30" t="str">
        <x:v>Not Started</x:v>
      </x:c>
      <x:c r="J38" s="46" t="n">
        <x:v>0</x:v>
      </x:c>
      <x:c r="K38" s="30" t="str"/>
      <x:c r="L38" s="30" t="str">
        <x:f>IF(I38="Completed","Completed",IF(H38="","",IF(H38&lt;TODAY(),"Overdue",IF(H38-TODAY()&lt;=7,"Due Soon","On Track"))))</x:f>
      </x:c>
      <x:c r="M38" s="30" t="str"/>
      <x:c r="N38" s="30" t="str"/>
    </x:row>
    <x:row r="39">
      <x:c r="A39" s="30" t="str">
        <x:v>P8-04</x:v>
      </x:c>
      <x:c r="B39" s="30" t="str">
        <x:v>8. Performance Evaluation</x:v>
      </x:c>
      <x:c r="C39" s="30" t="str">
        <x:v>Conduct management review</x:v>
      </x:c>
      <x:c r="D39" s="30" t="str">
        <x:v>Management review minutes and actions</x:v>
      </x:c>
      <x:c r="E39" s="30" t="str"/>
      <x:c r="F39" s="30" t="str">
        <x:v>Medium</x:v>
      </x:c>
      <x:c r="G39" s="44"/>
      <x:c r="H39" s="44"/>
      <x:c r="I39" s="30" t="str">
        <x:v>Not Started</x:v>
      </x:c>
      <x:c r="J39" s="46" t="n">
        <x:v>0</x:v>
      </x:c>
      <x:c r="K39" s="30" t="str"/>
      <x:c r="L39" s="30" t="str">
        <x:f>IF(I39="Completed","Completed",IF(H39="","",IF(H39&lt;TODAY(),"Overdue",IF(H39-TODAY()&lt;=7,"Due Soon","On Track"))))</x:f>
      </x:c>
      <x:c r="M39" s="30" t="str"/>
      <x:c r="N39" s="30" t="str"/>
    </x:row>
    <x:row r="40">
      <x:c r="A40" s="30" t="str">
        <x:v>P9-01</x:v>
      </x:c>
      <x:c r="B40" s="30" t="str">
        <x:v>9. Readiness</x:v>
      </x:c>
      <x:c r="C40" s="30" t="str">
        <x:v>Complete certification readiness review</x:v>
      </x:c>
      <x:c r="D40" s="30" t="str">
        <x:v>Readiness findings and residual actions</x:v>
      </x:c>
      <x:c r="E40" s="30" t="str"/>
      <x:c r="F40" s="30" t="str">
        <x:v>Medium</x:v>
      </x:c>
      <x:c r="G40" s="44"/>
      <x:c r="H40" s="44"/>
      <x:c r="I40" s="30" t="str">
        <x:v>Not Started</x:v>
      </x:c>
      <x:c r="J40" s="46" t="n">
        <x:v>0</x:v>
      </x:c>
      <x:c r="K40" s="30" t="str"/>
      <x:c r="L40" s="30" t="str">
        <x:f>IF(I40="Completed","Completed",IF(H40="","",IF(H40&lt;TODAY(),"Overdue",IF(H40-TODAY()&lt;=7,"Due Soon","On Track"))))</x:f>
      </x:c>
      <x:c r="M40" s="30" t="str"/>
      <x:c r="N40" s="30" t="str"/>
    </x:row>
    <x:row r="41">
      <x:c r="A41" s="30" t="str">
        <x:v>P9-02</x:v>
      </x:c>
      <x:c r="B41" s="30" t="str">
        <x:v>9. Readiness</x:v>
      </x:c>
      <x:c r="C41" s="30" t="str">
        <x:v>Close critical readiness gaps</x:v>
      </x:c>
      <x:c r="D41" s="30" t="str">
        <x:v>Critical actions closed with evidence</x:v>
      </x:c>
      <x:c r="E41" s="30" t="str"/>
      <x:c r="F41" s="30" t="str">
        <x:v>Medium</x:v>
      </x:c>
      <x:c r="G41" s="44"/>
      <x:c r="H41" s="44"/>
      <x:c r="I41" s="30" t="str">
        <x:v>Not Started</x:v>
      </x:c>
      <x:c r="J41" s="46" t="n">
        <x:v>0</x:v>
      </x:c>
      <x:c r="K41" s="30" t="str"/>
      <x:c r="L41" s="30" t="str">
        <x:f>IF(I41="Completed","Completed",IF(H41="","",IF(H41&lt;TODAY(),"Overdue",IF(H41-TODAY()&lt;=7,"Due Soon","On Track"))))</x:f>
      </x:c>
      <x:c r="M41" s="30" t="str"/>
      <x:c r="N41" s="30" t="str"/>
    </x:row>
    <x:row r="42">
      <x:c r="A42" s="30" t="str">
        <x:v>P9-03</x:v>
      </x:c>
      <x:c r="B42" s="30" t="str">
        <x:v>9. Readiness</x:v>
      </x:c>
      <x:c r="C42" s="30" t="str">
        <x:v>Prepare certification logistics and evidence index</x:v>
      </x:c>
      <x:c r="D42" s="30" t="str">
        <x:v>Audit logistics and evidence index</x:v>
      </x:c>
      <x:c r="E42" s="30" t="str"/>
      <x:c r="F42" s="30" t="str">
        <x:v>Medium</x:v>
      </x:c>
      <x:c r="G42" s="44"/>
      <x:c r="H42" s="44"/>
      <x:c r="I42" s="30" t="str">
        <x:v>Not Started</x:v>
      </x:c>
      <x:c r="J42" s="46" t="n">
        <x:v>0</x:v>
      </x:c>
      <x:c r="K42" s="30" t="str"/>
      <x:c r="L42" s="30" t="str">
        <x:f>IF(I42="Completed","Completed",IF(H42="","",IF(H42&lt;TODAY(),"Overdue",IF(H42-TODAY()&lt;=7,"Due Soon","On Track"))))</x:f>
      </x:c>
      <x:c r="M42" s="30" t="str"/>
      <x:c r="N42" s="30" t="str"/>
    </x:row>
  </x:sheetData>
  <x:mergeCells>
    <x:mergeCell ref="A1:H1"/>
    <x:mergeCell ref="A2:H2"/>
    <x:mergeCell ref="A3:H3"/>
  </x:mergeCells>
  <x:conditionalFormatting sqref="I6:I42">
    <x:cfRule type="expression" dxfId="0" priority="1">
      <x:formula>I6="Completed"</x:formula>
    </x:cfRule>
    <x:cfRule type="expression" dxfId="1" priority="2">
      <x:formula>I6="Closed"</x:formula>
    </x:cfRule>
    <x:cfRule type="expression" dxfId="2" priority="3">
      <x:formula>I6="Conforming"</x:formula>
    </x:cfRule>
    <x:cfRule type="expression" dxfId="3" priority="4">
      <x:formula>I6="Implemented"</x:formula>
    </x:cfRule>
    <x:cfRule type="expression" dxfId="4" priority="5">
      <x:formula>I6="On Track"</x:formula>
    </x:cfRule>
    <x:cfRule type="expression" dxfId="5" priority="6">
      <x:formula>I6="In Progress"</x:formula>
    </x:cfRule>
    <x:cfRule type="expression" dxfId="6" priority="7">
      <x:formula>I6="Partially Conforming"</x:formula>
    </x:cfRule>
    <x:cfRule type="expression" dxfId="7" priority="8">
      <x:formula>I6="Partially Implemented"</x:formula>
    </x:cfRule>
    <x:cfRule type="expression" dxfId="8" priority="9">
      <x:formula>I6="Due Soon"</x:formula>
    </x:cfRule>
    <x:cfRule type="expression" dxfId="9" priority="10">
      <x:formula>I6="Blocked"</x:formula>
    </x:cfRule>
    <x:cfRule type="expression" dxfId="10" priority="11">
      <x:formula>I6="Overdue"</x:formula>
    </x:cfRule>
    <x:cfRule type="expression" dxfId="11" priority="12">
      <x:formula>I6="Nonconforming"</x:formula>
    </x:cfRule>
    <x:cfRule type="expression" dxfId="12" priority="13">
      <x:formula>I6="Not Implemented"</x:formula>
    </x:cfRule>
    <x:cfRule type="expression" dxfId="13" priority="14">
      <x:formula>I6="Not Started"</x:formula>
    </x:cfRule>
    <x:cfRule type="expression" dxfId="14" priority="15">
      <x:formula>I6="Not Assessed"</x:formula>
    </x:cfRule>
    <x:cfRule type="expression" dxfId="15" priority="16">
      <x:formula>I6="N/A"</x:formula>
    </x:cfRule>
    <x:cfRule type="expression" dxfId="16" priority="17">
      <x:formula>I6="Open"</x:formula>
    </x:cfRule>
  </x:conditionalFormatting>
  <x:conditionalFormatting sqref="L6:L42">
    <x:cfRule type="expression" dxfId="17" priority="18">
      <x:formula>L6="Completed"</x:formula>
    </x:cfRule>
    <x:cfRule type="expression" dxfId="18" priority="19">
      <x:formula>L6="Closed"</x:formula>
    </x:cfRule>
    <x:cfRule type="expression" dxfId="19" priority="20">
      <x:formula>L6="Conforming"</x:formula>
    </x:cfRule>
    <x:cfRule type="expression" dxfId="20" priority="21">
      <x:formula>L6="Implemented"</x:formula>
    </x:cfRule>
    <x:cfRule type="expression" dxfId="21" priority="22">
      <x:formula>L6="On Track"</x:formula>
    </x:cfRule>
    <x:cfRule type="expression" dxfId="22" priority="23">
      <x:formula>L6="In Progress"</x:formula>
    </x:cfRule>
    <x:cfRule type="expression" dxfId="23" priority="24">
      <x:formula>L6="Partially Conforming"</x:formula>
    </x:cfRule>
    <x:cfRule type="expression" dxfId="24" priority="25">
      <x:formula>L6="Partially Implemented"</x:formula>
    </x:cfRule>
    <x:cfRule type="expression" dxfId="25" priority="26">
      <x:formula>L6="Due Soon"</x:formula>
    </x:cfRule>
    <x:cfRule type="expression" dxfId="26" priority="27">
      <x:formula>L6="Blocked"</x:formula>
    </x:cfRule>
    <x:cfRule type="expression" dxfId="27" priority="28">
      <x:formula>L6="Overdue"</x:formula>
    </x:cfRule>
    <x:cfRule type="expression" dxfId="28" priority="29">
      <x:formula>L6="Nonconforming"</x:formula>
    </x:cfRule>
    <x:cfRule type="expression" dxfId="29" priority="30">
      <x:formula>L6="Not Implemented"</x:formula>
    </x:cfRule>
    <x:cfRule type="expression" dxfId="30" priority="31">
      <x:formula>L6="Not Started"</x:formula>
    </x:cfRule>
    <x:cfRule type="expression" dxfId="31" priority="32">
      <x:formula>L6="Not Assessed"</x:formula>
    </x:cfRule>
    <x:cfRule type="expression" dxfId="32" priority="33">
      <x:formula>L6="N/A"</x:formula>
    </x:cfRule>
    <x:cfRule type="expression" dxfId="33" priority="34">
      <x:formula>L6="Open"</x:formula>
    </x:cfRule>
  </x:conditionalFormatting>
  <x:conditionalFormatting sqref="J6:J42">
    <x:cfRule type="dataBar" priority="35">
      <x:dataBar>
        <x:cfvo type="min"/>
        <x:cfvo type="max"/>
        <x:color rgb="FFA02B93"/>
      </x:dataBar>
      <x:extLst>
        <x:ext xmlns:x14="http://schemas.microsoft.com/office/spreadsheetml/2009/9/main" uri="{B025F937-C7B1-47D3-B67F-A62EFF666E3E}">
          <x14:id>{54E45C7C-A630-A141-7095-02A599E46500}</x14:id>
        </x:ext>
      </x:extLst>
    </x:cfRule>
  </x:conditionalFormatting>
  <x:dataValidations count="3">
    <x:dataValidation type="list" sqref="F6:F42">
      <x:formula1>"High,Medium,Low"</x:formula1>
    </x:dataValidation>
    <x:dataValidation type="list" sqref="I6:I42">
      <x:formula1>"Not Started,In Progress,Blocked,Completed"</x:formula1>
    </x:dataValidation>
    <x:dataValidation type="decimal" operator="between" sqref="J6:J42">
      <x:formula1>0</x:formula1>
      <x:formula2>1</x:formula2>
    </x:dataValidation>
  </x:dataValidations>
  <x:pageMargins left="0.7" right="0.7" top="0.75" bottom="0.75" header="0.3" footer="0.3"/>
  <x:tableParts count="1">
    <x:tablePart xmlns:r="http://schemas.openxmlformats.org/officeDocument/2006/relationships" r:id="R2b152cfdfd084981"/>
  </x:tableParts>
  <x:extLst>
    <x:ext xmlns:x14="http://schemas.microsoft.com/office/spreadsheetml/2009/9/main" xmlns:xm="http://schemas.microsoft.com/office/excel/2006/main" uri="{78C0D931-6437-407d-A8EE-F0AAD7539E65}">
      <x14:conditionalFormattings>
        <x14:conditionalFormatting>
          <x14:cfRule type="dataBar" priority="35" id="{54E45C7C-A630-A141-7095-02A599E46500}">
            <x14:dataBar gradient="1">
              <x14:cfvo type="min"/>
              <x14:cfvo type="max"/>
              <x14:fillColor rgb="FFA02B93"/>
            </x14:dataBar>
          </x14:cfRule>
          <xm:sqref>J6:J42</xm:sqref>
        </x14:conditionalFormatting>
      </x14:conditionalFormattings>
    </x:ext>
  </x:extLst>
</x:worksheet>
</file>

<file path=xl/worksheets/sheet3.xml><?xml version="1.0" encoding="utf-8"?>
<x:worksheet xmlns:x="http://schemas.openxmlformats.org/spreadsheetml/2006/main">
  <x:sheetFormatPr defaultRowHeight="15"/>
  <x:cols>
    <x:col min="1" max="1" width="24" hidden="0" customWidth="1"/>
    <x:col min="2" max="2" width="15" hidden="0" customWidth="1"/>
    <x:col min="3" max="3" width="4" hidden="0" customWidth="1"/>
    <x:col min="4" max="4" width="20" hidden="0" customWidth="1"/>
    <x:col min="5" max="5" width="12" hidden="0" customWidth="1"/>
    <x:col min="6" max="6" width="4" hidden="0" customWidth="1"/>
    <x:col min="7" max="7" width="14" hidden="0" customWidth="1"/>
  </x:cols>
  <x:sheetData>
    <x:row r="1" ht="26" customHeight="1">
      <x:c r="A1" s="5" t="str">
        <x:v>ISMS Implementation Project Dashboard</x:v>
      </x:c>
      <x:c r="B1" s="5"/>
      <x:c r="C1" s="5"/>
      <x:c r="D1" s="5"/>
      <x:c r="E1" s="5"/>
      <x:c r="F1" s="5"/>
      <x:c r="G1" s="5"/>
      <x:c r="H1" s="5"/>
    </x:row>
    <x:row r="2">
      <x:c r="A2" s="12" t="str">
        <x:v>Document Code: ISMS-PLN-001 | Version: 1.0 | Effective Date: 2026-09-18 | Applied Standard: ISO/IEC 27001:2022 + Amd 1:2024 | Classification: INTERNAL</x:v>
      </x:c>
      <x:c r="B2" s="12"/>
      <x:c r="C2" s="12"/>
      <x:c r="D2" s="12"/>
      <x:c r="E2" s="12"/>
      <x:c r="F2" s="12"/>
      <x:c r="G2" s="12"/>
      <x:c r="H2" s="12"/>
    </x:row>
    <x:row r="3">
      <x:c r="A3" s="16" t="str">
        <x:v>Copyright © ISO Toolkits | www.iso-toolkits.org | info@iso-toolkits.org</x:v>
      </x:c>
      <x:c r="B3" s="16"/>
      <x:c r="C3" s="16"/>
      <x:c r="D3" s="16"/>
      <x:c r="E3" s="16"/>
      <x:c r="F3" s="16"/>
      <x:c r="G3" s="16"/>
      <x:c r="H3" s="16"/>
    </x:row>
    <x:row r="5">
      <x:c r="A5" s="22" t="str">
        <x:v>KPI</x:v>
      </x:c>
      <x:c r="B5" s="22" t="str">
        <x:v>Result</x:v>
      </x:c>
      <x:c r="D5" s="22" t="str">
        <x:v>Status</x:v>
      </x:c>
      <x:c r="E5" s="22" t="str">
        <x:v>Count</x:v>
      </x:c>
    </x:row>
    <x:row r="6">
      <x:c r="A6" s="49" t="str">
        <x:v>Total Tasks</x:v>
      </x:c>
      <x:c r="B6" s="55" t="n">
        <x:f>COUNTA('Project Plan'!$A$6:$A$42)</x:f>
        <x:v>37</x:v>
      </x:c>
      <x:c r="D6" t="str">
        <x:v>Not Started</x:v>
      </x:c>
      <x:c r="E6" t="n">
        <x:f>COUNTIF('Project Plan'!$I$6:$I$42,D6)</x:f>
        <x:v>37</x:v>
      </x:c>
    </x:row>
    <x:row r="7">
      <x:c r="A7" s="49" t="str">
        <x:v>Completed</x:v>
      </x:c>
      <x:c r="B7" s="55" t="n">
        <x:f>COUNTIF('Project Plan'!$I$6:$I$42,"Completed")</x:f>
        <x:v>0</x:v>
      </x:c>
      <x:c r="D7" t="str">
        <x:v>In Progress</x:v>
      </x:c>
      <x:c r="E7" t="n">
        <x:f>COUNTIF('Project Plan'!$I$6:$I$42,D7)</x:f>
        <x:v>0</x:v>
      </x:c>
    </x:row>
    <x:row r="8">
      <x:c r="A8" s="49" t="str">
        <x:v>In Progress</x:v>
      </x:c>
      <x:c r="B8" s="55" t="n">
        <x:f>COUNTIF('Project Plan'!$I$6:$I$42,"In Progress")</x:f>
        <x:v>0</x:v>
      </x:c>
      <x:c r="D8" t="str">
        <x:v>Blocked</x:v>
      </x:c>
      <x:c r="E8" t="n">
        <x:f>COUNTIF('Project Plan'!$I$6:$I$42,D8)</x:f>
        <x:v>0</x:v>
      </x:c>
    </x:row>
    <x:row r="9">
      <x:c r="A9" s="49" t="str">
        <x:v>Blocked</x:v>
      </x:c>
      <x:c r="B9" s="55" t="n">
        <x:f>COUNTIF('Project Plan'!$I$6:$I$42,"Blocked")</x:f>
        <x:v>0</x:v>
      </x:c>
      <x:c r="D9" t="str">
        <x:v>Completed</x:v>
      </x:c>
      <x:c r="E9" t="n">
        <x:f>COUNTIF('Project Plan'!$I$6:$I$42,D9)</x:f>
        <x:v>0</x:v>
      </x:c>
    </x:row>
    <x:row r="10">
      <x:c r="A10" s="49" t="str">
        <x:v>Not Started</x:v>
      </x:c>
      <x:c r="B10" s="55" t="n">
        <x:f>COUNTIF('Project Plan'!$I$6:$I$42,"Not Started")</x:f>
        <x:v>37</x:v>
      </x:c>
    </x:row>
    <x:row r="11">
      <x:c r="A11" s="49" t="str">
        <x:v>Overdue</x:v>
      </x:c>
      <x:c r="B11" s="55" t="n">
        <x:f>COUNTIF('Project Plan'!$L$6:$L$42,"Overdue")</x:f>
        <x:v>0</x:v>
      </x:c>
    </x:row>
    <x:row r="12">
      <x:c r="A12" s="49" t="str">
        <x:v>High Priority</x:v>
      </x:c>
      <x:c r="B12" s="55" t="n">
        <x:f>COUNTIF('Project Plan'!$F$6:$F$42,"High")</x:f>
        <x:v>0</x:v>
      </x:c>
    </x:row>
    <x:row r="13">
      <x:c r="A13" s="49" t="str">
        <x:v>Average % Complete</x:v>
      </x:c>
      <x:c r="B13" s="60" t="n">
        <x:f>AVERAGE('Project Plan'!$J$6:$J$42)</x:f>
        <x:v>0</x:v>
      </x:c>
    </x:row>
  </x:sheetData>
  <x:mergeCells>
    <x:mergeCell ref="A1:H1"/>
    <x:mergeCell ref="A2:H2"/>
    <x:mergeCell ref="A3:H3"/>
  </x:mergeCells>
  <x:pageMargins left="0.7" right="0.7" top="0.75" bottom="0.75" header="0.3" footer="0.3"/>
  <x:drawing xmlns:r="http://schemas.openxmlformats.org/officeDocument/2006/relationships" r:id="R7d25d986d756489f"/>
</x:worksheet>
</file>

<file path=xl/worksheets/sheet4.xml><?xml version="1.0" encoding="utf-8"?>
<x:worksheet xmlns:x="http://schemas.openxmlformats.org/spreadsheetml/2006/main">
  <x:sheetFormatPr defaultRowHeight="15"/>
  <x:cols>
    <x:col min="1" max="1" width="20" hidden="0" customWidth="1"/>
    <x:col min="2" max="2" width="24" hidden="0" customWidth="1"/>
  </x:cols>
  <x:sheetData>
    <x:row r="1">
      <x:c r="A1" s="22" t="str">
        <x:v>List</x:v>
      </x:c>
      <x:c r="B1" s="22" t="str">
        <x:v>Value</x:v>
      </x:c>
    </x:row>
    <x:row r="2">
      <x:c r="A2" t="str">
        <x:v>Priority</x:v>
      </x:c>
      <x:c r="B2" t="str">
        <x:v>High</x:v>
      </x:c>
    </x:row>
    <x:row r="3">
      <x:c r="A3" t="str">
        <x:v>Priority</x:v>
      </x:c>
      <x:c r="B3" t="str">
        <x:v>Medium</x:v>
      </x:c>
    </x:row>
    <x:row r="4">
      <x:c r="A4" t="str">
        <x:v>Priority</x:v>
      </x:c>
      <x:c r="B4" t="str">
        <x:v>Low</x:v>
      </x:c>
    </x:row>
    <x:row r="5">
      <x:c r="A5" t="str">
        <x:v>Status</x:v>
      </x:c>
      <x:c r="B5" t="str">
        <x:v>Not Started</x:v>
      </x:c>
    </x:row>
    <x:row r="6">
      <x:c r="A6" t="str">
        <x:v>Status</x:v>
      </x:c>
      <x:c r="B6" t="str">
        <x:v>In Progress</x:v>
      </x:c>
    </x:row>
    <x:row r="7">
      <x:c r="A7" t="str">
        <x:v>Status</x:v>
      </x:c>
      <x:c r="B7" t="str">
        <x:v>Blocked</x:v>
      </x:c>
    </x:row>
    <x:row r="8">
      <x:c r="A8" t="str">
        <x:v>Status</x:v>
      </x:c>
      <x:c r="B8" t="str">
        <x:v>Completed</x:v>
      </x:c>
    </x:row>
  </x:sheetData>
  <x:pageMargins left="0.7" right="0.7" top="0.75" bottom="0.75" header="0.3" footer="0.3"/>
</x:worksheet>
</file>

<file path=xl/worksheets/sheet5.xml><?xml version="1.0" encoding="utf-8"?>
<x:worksheet xmlns:x="http://schemas.openxmlformats.org/spreadsheetml/2006/main">
  <x:sheetFormatPr defaultRowHeight="15"/>
  <x:cols>
    <x:col min="1" max="1" width="14" hidden="0" customWidth="1"/>
    <x:col min="2" max="2" width="16" hidden="0" customWidth="1"/>
    <x:col min="3" max="3" width="60" hidden="0" customWidth="1"/>
  </x:cols>
  <x:sheetData>
    <x:row r="1" ht="26" customHeight="1">
      <x:c r="A1" s="5" t="str">
        <x:v>Revision History</x:v>
      </x:c>
      <x:c r="B1" s="5"/>
      <x:c r="C1" s="5"/>
      <x:c r="D1" s="5"/>
      <x:c r="E1" s="5"/>
      <x:c r="F1" s="5"/>
      <x:c r="G1" s="5"/>
      <x:c r="H1" s="5"/>
    </x:row>
    <x:row r="2">
      <x:c r="A2" s="12" t="str">
        <x:v>Document Code: ISMS-PLN-001 | Version: 1.0 | Effective Date: 2026-09-18 | Applied Standard: ISO/IEC 27001:2022 + Amd 1:2024 | Classification: INTERNAL</x:v>
      </x:c>
      <x:c r="B2" s="12"/>
      <x:c r="C2" s="12"/>
      <x:c r="D2" s="12"/>
      <x:c r="E2" s="12"/>
      <x:c r="F2" s="12"/>
      <x:c r="G2" s="12"/>
      <x:c r="H2" s="12"/>
    </x:row>
    <x:row r="3">
      <x:c r="A3" s="16" t="str">
        <x:v>Copyright © ISO Toolkits | www.iso-toolkits.org | info@iso-toolkits.org</x:v>
      </x:c>
      <x:c r="B3" s="16"/>
      <x:c r="C3" s="16"/>
      <x:c r="D3" s="16"/>
      <x:c r="E3" s="16"/>
      <x:c r="F3" s="16"/>
      <x:c r="G3" s="16"/>
      <x:c r="H3" s="16"/>
    </x:row>
    <x:row r="5">
      <x:c r="A5" s="22" t="str">
        <x:v>Version</x:v>
      </x:c>
      <x:c r="B5" s="22" t="str">
        <x:v>Date</x:v>
      </x:c>
      <x:c r="C5" s="22" t="str">
        <x:v>Description</x:v>
      </x:c>
    </x:row>
    <x:row r="6">
      <x:c r="A6" s="30" t="str">
        <x:v>1.0</x:v>
      </x:c>
      <x:c r="B6" s="30" t="str">
        <x:v>2026-09-18</x:v>
      </x:c>
      <x:c r="C6" s="30" t="str">
        <x:v>Initial issue</x:v>
      </x:c>
    </x:row>
  </x:sheetData>
  <x:mergeCells>
    <x:mergeCell ref="A1:H1"/>
    <x:mergeCell ref="A2:H2"/>
    <x:mergeCell ref="A3:H3"/>
  </x:mergeCells>
  <x:pageMargins left="0.7" right="0.7" top="0.75" bottom="0.75" header="0.3" footer="0.3"/>
</x:worksheet>
</file>