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09e0283794e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15cd20979f114a22"/>
    <x:sheet xmlns:r="http://schemas.openxmlformats.org/officeDocument/2006/relationships" name="Audit Results" sheetId="2" r:id="Ra21e0fdba2cf4ec2"/>
    <x:sheet xmlns:r="http://schemas.openxmlformats.org/officeDocument/2006/relationships" name="Dashboard" sheetId="3" r:id="R2369d16d8bae4835"/>
    <x:sheet xmlns:r="http://schemas.openxmlformats.org/officeDocument/2006/relationships" name="Reference Data" sheetId="4" r:id="R9b1f392c4ba04a57"/>
    <x:sheet xmlns:r="http://schemas.openxmlformats.org/officeDocument/2006/relationships" name="Revision History" sheetId="5" r:id="R7e459a6072894b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sz val="9"/>
      <x:color rgb="FF000000"/>
      <x:name val="Carlito"/>
    </x:font>
    <x:font>
      <x:b/>
      <x:sz val="11"/>
      <x:color rgb="FF000000"/>
      <x:name val="Carlito"/>
    </x:font>
    <x:font>
      <x:b/>
      <x:sz val="11"/>
      <x:color rgb="FF1F4E79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D9EAF7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6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horizontal="center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horizontal="center"/>
    </x:xf>
    <x:xf numFmtId="200" fontId="5" fillId="0" borderId="0" xfId="0" applyNumberFormat="1" applyFont="1" applyFill="1" applyBorder="1" applyAlignment="1">
      <x:alignment vertical="top" wrapText="1"/>
    </x:xf>
    <x:xf numFmtId="200" fontId="5" fillId="0" borderId="1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horizontal="center"/>
    </x:xf>
    <x:xf numFmtId="0" fontId="8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8" fillId="6" borderId="1" xfId="0" applyNumberFormat="1" applyFont="1" applyFill="1" applyBorder="1"/>
    <x:xf numFmtId="0" fontId="8" fillId="6" borderId="1" xfId="0" applyNumberFormat="1" applyFont="1" applyFill="1" applyBorder="1" applyAlignment="1">
      <x:alignment horizontal="center"/>
    </x:xf>
    <x:xf numFmtId="0" fontId="8" fillId="6" borderId="1" xfId="0" applyNumberFormat="1" applyFont="1" applyFill="1" applyBorder="1" applyAlignment="1">
      <x:alignment horizontal="center" vertical="center"/>
    </x:xf>
    <x:xf numFmtId="201" fontId="8" fillId="6" borderId="0" xfId="0" applyNumberFormat="1" applyFont="1" applyFill="1" applyBorder="1" applyAlignment="1">
      <x:alignment horizontal="center" vertical="center"/>
    </x:xf>
    <x:xf numFmtId="201" fontId="8" fillId="6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66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</x:font>
      <x:fill>
        <x:patternFill patternType="solid">
          <x:bgColor rgb="FFFFF2CC"/>
        </x:patternFill>
      </x:fill>
    </x:dxf>
    <x:dxf>
      <x:fill>
        <x:patternFill patternType="solid">
          <x:bgColor rgb="FFE2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b62a6387364e8b" /><Relationship Type="http://schemas.openxmlformats.org/officeDocument/2006/relationships/theme" Target="/xl/theme/theme1.xml" Id="R4d31c0e4901f4a2d" /><Relationship Type="http://schemas.openxmlformats.org/officeDocument/2006/relationships/sharedStrings" Target="/xl/sharedStrings.xml" Id="R48db1bbaebda4c3f" /><Relationship Type="http://schemas.openxmlformats.org/officeDocument/2006/relationships/worksheet" Target="/xl/worksheets/sheet1.xml" Id="R15cd20979f114a22" /><Relationship Type="http://schemas.openxmlformats.org/officeDocument/2006/relationships/worksheet" Target="/xl/worksheets/sheet2.xml" Id="Ra21e0fdba2cf4ec2" /><Relationship Type="http://schemas.openxmlformats.org/officeDocument/2006/relationships/worksheet" Target="/xl/worksheets/sheet3.xml" Id="R2369d16d8bae4835" /><Relationship Type="http://schemas.openxmlformats.org/officeDocument/2006/relationships/worksheet" Target="/xl/worksheets/sheet4.xml" Id="R9b1f392c4ba04a57" /><Relationship Type="http://schemas.openxmlformats.org/officeDocument/2006/relationships/worksheet" Target="/xl/worksheets/sheet5.xml" Id="R7e459a6072894b4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7065b2e957a49e6" /><Relationship Type="http://schemas.openxmlformats.org/officeDocument/2006/relationships/chart" Target="/xl/drawings/charts/chart2.xml" Id="R5114e57c649a49d4" /><Relationship Type="http://schemas.openxmlformats.org/officeDocument/2006/relationships/chart" Target="/xl/drawings/charts/chart3.xml" Id="Rf5a8e5c10871442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Audit Results by Type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'Dashboard'!$D$6:$D$9</c:f>
              <c:strCache>
                <c:ptCount val="0"/>
              </c:strCache>
            </c:strRef>
          </c:cat>
          <c:val>
            <c:numRef>
              <c:f>'Dashboard'!$E$6:$E$9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Findings by Domain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Findings</c:v>
          </c:tx>
          <c:cat>
            <c:strRef>
              <c:f>'Dashboard'!$G$6:$G$10</c:f>
              <c:strCache>
                <c:ptCount val="0"/>
              </c:strCache>
            </c:strRef>
          </c:cat>
          <c:val>
            <c:numRef>
              <c:f>'Dashboard'!$H$6:$H$10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Action Status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'Dashboard'!$J$6:$J$9</c:f>
              <c:strCache>
                <c:ptCount val="0"/>
              </c:strCache>
            </c:strRef>
          </c:cat>
          <c:val>
            <c:numRef>
              <c:f>'Dashboard'!$K$6:$K$9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16</xdr:row>
      <xdr:rowOff>0</xdr:rowOff>
    </xdr:from>
    <xdr:to>
      <xdr:col>6</xdr:col>
      <xdr:colOff>0</xdr:colOff>
      <xdr:row>31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7065b2e957a49e6"/>
        </a:graphicData>
      </a:graphic>
    </xdr:graphicFrame>
    <xdr:clientData/>
  </xdr:twoCellAnchor>
  <xdr:twoCellAnchor>
    <xdr:from>
      <xdr:col>6</xdr:col>
      <xdr:colOff>0</xdr:colOff>
      <xdr:row>16</xdr:row>
      <xdr:rowOff>0</xdr:rowOff>
    </xdr:from>
    <xdr:to>
      <xdr:col>12</xdr:col>
      <xdr:colOff>0</xdr:colOff>
      <xdr:row>31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114e57c649a49d4"/>
        </a:graphicData>
      </a:graphic>
    </xdr:graphicFrame>
    <xdr:clientData/>
  </xdr:twoCellAnchor>
  <xdr:twoCellAnchor>
    <xdr:from>
      <xdr:col>12</xdr:col>
      <xdr:colOff>0</xdr:colOff>
      <xdr:row>16</xdr:row>
      <xdr:rowOff>0</xdr:rowOff>
    </xdr:from>
    <xdr:to>
      <xdr:col>18</xdr:col>
      <xdr:colOff>0</xdr:colOff>
      <xdr:row>31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5a8e5c10871442a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InformationSecurityAuditResultsTable" displayName="InformationSecurityAuditResultsTable" ref="A5:S255" headerRowCount="1" totalsRowCount="0" totalsRowShown="0">
  <x:tableColumns count="19">
    <x:tableColumn id="1" name="Record ID"/>
    <x:tableColumn id="2" name="Audit Date"/>
    <x:tableColumn id="3" name="Audit Ref."/>
    <x:tableColumn id="4" name="Audited Area"/>
    <x:tableColumn id="5" name="Clause / Control Ref."/>
    <x:tableColumn id="6" name="Domain"/>
    <x:tableColumn id="7" name="Result Type"/>
    <x:tableColumn id="8" name="Security Severity"/>
    <x:tableColumn id="9" name="Finding / Evidence Summary"/>
    <x:tableColumn id="10" name="Action Owner"/>
    <x:tableColumn id="11" name="Due Date"/>
    <x:tableColumn id="12" name="Action Status"/>
    <x:tableColumn id="13" name="Closure Date"/>
    <x:tableColumn id="14" name="Days Open"/>
    <x:tableColumn id="15" name="Schedule Flag"/>
    <x:tableColumn id="16" name="Ageing Bucket"/>
    <x:tableColumn id="17" name="Lead Auditor"/>
    <x:tableColumn id="18" name="Risk / CAR Ref."/>
    <x:tableColumn id="19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339fbcd834e4a5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e4cb5435b26f4b05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98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Information Security Audit Results - Automated Charts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ISMS-RPT-003 | Version: 1.0 | Effective Date: 2026-09-18 | Applied Standard: ISO/IEC 27001:2022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36" t="str">
        <x:v>Purpose</x:v>
      </x:c>
      <x:c r="B5" s="36"/>
      <x:c r="C5" s="36"/>
      <x:c r="D5" s="36"/>
      <x:c r="E5" s="36"/>
      <x:c r="F5" s="36"/>
      <x:c r="G5" s="36"/>
      <x:c r="H5" s="36"/>
    </x:row>
    <x:row r="6">
      <x:c r="A6" s="30" t="str">
        <x:v>Use this workbook to consolidate ISMS internal-audit results across audits and automatically summarize finding type, security severity, clause/control distribution, action status and ageing. Enter one finding or recorded audit result per row.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10">
      <x:c r="A10" s="41" t="str">
        <x:v>1</x:v>
      </x:c>
      <x:c r="B10" s="30" t="str">
        <x:v>Enter a row only when an audit result/finding exists; blank prepared rows are not counted.</x:v>
      </x:c>
    </x:row>
    <x:row r="11">
      <x:c r="A11" s="41" t="str">
        <x:v>2</x:v>
      </x:c>
      <x:c r="B11" s="30" t="str">
        <x:v>Use Clause / Control Ref. to trace the finding to an applicable ISMS criterion or SoA control.</x:v>
      </x:c>
    </x:row>
    <x:row r="12">
      <x:c r="A12" s="41" t="str">
        <x:v>3</x:v>
      </x:c>
      <x:c r="B12" s="30" t="str">
        <x:v>Use Security Severity to focus management attention independently from audit classification.</x:v>
      </x:c>
    </x:row>
    <x:row r="13">
      <x:c r="A13" s="41" t="str">
        <x:v>4</x:v>
      </x:c>
      <x:c r="B13" s="30" t="str">
        <x:v>Assign owner, due date and action status where follow-up is required.</x:v>
      </x:c>
    </x:row>
    <x:row r="14">
      <x:c r="A14" s="41" t="str">
        <x:v>5</x:v>
      </x:c>
      <x:c r="B14" s="30" t="str">
        <x:v>Days Open, Schedule Flag and Ageing Bucket are formula-driven.</x:v>
      </x:c>
    </x:row>
    <x:row r="15">
      <x:c r="A15" s="41" t="str">
        <x:v>6</x:v>
      </x:c>
      <x:c r="B15" s="30" t="str">
        <x:v>Use Dashboard to review finding distribution, overdue actions and recurring domains.</x:v>
      </x:c>
    </x:row>
    <x:row r="16">
      <x:c r="A16" s="41" t="str">
        <x:v>7</x:v>
      </x:c>
      <x:c r="B16" s="30" t="str">
        <x:v>Charts support management decisions but do not replace the underlying evidence or audit report.</x:v>
      </x:c>
    </x:row>
  </x:sheetData>
  <x:mergeCells>
    <x:mergeCell ref="A1:H1"/>
    <x:mergeCell ref="A2:H2"/>
    <x:mergeCell ref="A3:H3"/>
    <x:mergeCell ref="A5:H5"/>
    <x:mergeCell ref="A6:H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15" hidden="0" customWidth="1"/>
    <x:col min="4" max="4" width="24" hidden="0" customWidth="1"/>
    <x:col min="5" max="5" width="18" hidden="0" customWidth="1"/>
    <x:col min="6" max="6" width="16" hidden="0" customWidth="1"/>
    <x:col min="7" max="7" width="15" hidden="0" customWidth="1"/>
    <x:col min="8" max="8" width="15" hidden="0" customWidth="1"/>
    <x:col min="9" max="9" width="40" hidden="0" customWidth="1"/>
    <x:col min="10" max="10" width="18" hidden="0" customWidth="1"/>
    <x:col min="11" max="11" width="13" hidden="0" customWidth="1"/>
    <x:col min="12" max="12" width="15" hidden="0" customWidth="1"/>
    <x:col min="13" max="13" width="13" hidden="0" customWidth="1"/>
    <x:col min="14" max="14" width="11" hidden="0" customWidth="1"/>
    <x:col min="15" max="15" width="14" hidden="0" customWidth="1"/>
    <x:col min="16" max="16" width="15" hidden="0" customWidth="1"/>
    <x:col min="17" max="17" width="18" hidden="0" customWidth="1"/>
    <x:col min="18" max="18" width="18" hidden="0" customWidth="1"/>
    <x:col min="19" max="19" width="24" hidden="0" customWidth="1"/>
  </x:cols>
  <x:sheetData>
    <x:row r="1" ht="26" customHeight="1">
      <x:c r="A1" s="5" t="str">
        <x:v>Information Security Audit Results - Data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ISMS-RPT-003 | Version: 1.0 | Effective Date: 2026-09-18 | Applied Standard: ISO/IEC 27001:2022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Record ID</x:v>
      </x:c>
      <x:c r="B5" s="22" t="str">
        <x:v>Audit Date</x:v>
      </x:c>
      <x:c r="C5" s="22" t="str">
        <x:v>Audit Ref.</x:v>
      </x:c>
      <x:c r="D5" s="22" t="str">
        <x:v>Audited Area</x:v>
      </x:c>
      <x:c r="E5" s="22" t="str">
        <x:v>Clause / Control Ref.</x:v>
      </x:c>
      <x:c r="F5" s="22" t="str">
        <x:v>Domain</x:v>
      </x:c>
      <x:c r="G5" s="22" t="str">
        <x:v>Result Type</x:v>
      </x:c>
      <x:c r="H5" s="22" t="str">
        <x:v>Security Severity</x:v>
      </x:c>
      <x:c r="I5" s="22" t="str">
        <x:v>Finding / Evidence Summary</x:v>
      </x:c>
      <x:c r="J5" s="22" t="str">
        <x:v>Action Owner</x:v>
      </x:c>
      <x:c r="K5" s="22" t="str">
        <x:v>Due Date</x:v>
      </x:c>
      <x:c r="L5" s="22" t="str">
        <x:v>Action Status</x:v>
      </x:c>
      <x:c r="M5" s="22" t="str">
        <x:v>Closure Date</x:v>
      </x:c>
      <x:c r="N5" s="22" t="str">
        <x:v>Days Open</x:v>
      </x:c>
      <x:c r="O5" s="22" t="str">
        <x:v>Schedule Flag</x:v>
      </x:c>
      <x:c r="P5" s="22" t="str">
        <x:v>Ageing Bucket</x:v>
      </x:c>
      <x:c r="Q5" s="22" t="str">
        <x:v>Lead Auditor</x:v>
      </x:c>
      <x:c r="R5" s="22" t="str">
        <x:v>Risk / CAR Ref.</x:v>
      </x:c>
      <x:c r="S5" s="22" t="str">
        <x:v>Notes</x:v>
      </x:c>
    </x:row>
    <x:row r="6">
      <x:c r="A6" s="30" t="str">
        <x:v>ISAR-001</x:v>
      </x:c>
      <x:c r="B6" s="44"/>
      <x:c r="C6" s="30"/>
      <x:c r="D6" s="30" t="str"/>
      <x:c r="E6" s="30" t="str"/>
      <x:c r="F6" s="30" t="str"/>
      <x:c r="G6" s="30" t="str"/>
      <x:c r="H6" s="30" t="str"/>
      <x:c r="I6" s="30" t="str"/>
      <x:c r="J6" s="30" t="str"/>
      <x:c r="K6" s="44"/>
      <x:c r="L6" s="30" t="str">
        <x:v>No Action</x:v>
      </x:c>
      <x:c r="M6" s="44"/>
      <x:c r="N6" s="30" t="str">
        <x:f>IF(OR(B6="",L6="No Action"),"",IF(AND(L6="Closed",M6&lt;&gt;""),M6-B6,TODAY()-B6))</x:f>
      </x:c>
      <x:c r="O6" s="30" t="str">
        <x:f>IF(C6="","",IF(L6="No Action","No Action",IF(L6="Closed","Closed",IF(K6="","",IF(K6&lt;TODAY(),"Overdue",IF(K6-TODAY()&lt;=7,"Due Soon","On Track"))))))</x:f>
      </x:c>
      <x:c r="P6" s="30" t="str">
        <x:f>IF(N6="","",IF(N6&lt;=30,"0-30 days",IF(N6&lt;=60,"31-60 days",IF(N6&lt;=90,"61-90 days","&gt;90 days"))))</x:f>
      </x:c>
      <x:c r="Q6" s="30" t="str"/>
      <x:c r="R6" s="30" t="str"/>
      <x:c r="S6" s="30" t="str"/>
    </x:row>
    <x:row r="7">
      <x:c r="A7" s="30" t="str">
        <x:v>ISAR-002</x:v>
      </x:c>
      <x:c r="B7" s="44"/>
      <x:c r="C7" s="30"/>
      <x:c r="D7" s="30" t="str"/>
      <x:c r="E7" s="30" t="str"/>
      <x:c r="F7" s="30" t="str"/>
      <x:c r="G7" s="30" t="str"/>
      <x:c r="H7" s="30" t="str"/>
      <x:c r="I7" s="30" t="str"/>
      <x:c r="J7" s="30" t="str"/>
      <x:c r="K7" s="44"/>
      <x:c r="L7" s="30" t="str">
        <x:v>No Action</x:v>
      </x:c>
      <x:c r="M7" s="44"/>
      <x:c r="N7" s="30" t="str">
        <x:f>IF(OR(B7="",L7="No Action"),"",IF(AND(L7="Closed",M7&lt;&gt;""),M7-B7,TODAY()-B7))</x:f>
      </x:c>
      <x:c r="O7" s="30" t="str">
        <x:f>IF(C7="","",IF(L7="No Action","No Action",IF(L7="Closed","Closed",IF(K7="","",IF(K7&lt;TODAY(),"Overdue",IF(K7-TODAY()&lt;=7,"Due Soon","On Track"))))))</x:f>
      </x:c>
      <x:c r="P7" s="30" t="str">
        <x:f>IF(N7="","",IF(N7&lt;=30,"0-30 days",IF(N7&lt;=60,"31-60 days",IF(N7&lt;=90,"61-90 days","&gt;90 days"))))</x:f>
      </x:c>
      <x:c r="Q7" s="30" t="str"/>
      <x:c r="R7" s="30" t="str"/>
      <x:c r="S7" s="30" t="str"/>
    </x:row>
    <x:row r="8">
      <x:c r="A8" s="30" t="str">
        <x:v>ISAR-003</x:v>
      </x:c>
      <x:c r="B8" s="44"/>
      <x:c r="C8" s="30"/>
      <x:c r="D8" s="30" t="str"/>
      <x:c r="E8" s="30" t="str"/>
      <x:c r="F8" s="30" t="str"/>
      <x:c r="G8" s="30" t="str"/>
      <x:c r="H8" s="30" t="str"/>
      <x:c r="I8" s="30" t="str"/>
      <x:c r="J8" s="30" t="str"/>
      <x:c r="K8" s="44"/>
      <x:c r="L8" s="30" t="str">
        <x:v>No Action</x:v>
      </x:c>
      <x:c r="M8" s="44"/>
      <x:c r="N8" s="30" t="str">
        <x:f>IF(OR(B8="",L8="No Action"),"",IF(AND(L8="Closed",M8&lt;&gt;""),M8-B8,TODAY()-B8))</x:f>
      </x:c>
      <x:c r="O8" s="30" t="str">
        <x:f>IF(C8="","",IF(L8="No Action","No Action",IF(L8="Closed","Closed",IF(K8="","",IF(K8&lt;TODAY(),"Overdue",IF(K8-TODAY()&lt;=7,"Due Soon","On Track"))))))</x:f>
      </x:c>
      <x:c r="P8" s="30" t="str">
        <x:f>IF(N8="","",IF(N8&lt;=30,"0-30 days",IF(N8&lt;=60,"31-60 days",IF(N8&lt;=90,"61-90 days","&gt;90 days"))))</x:f>
      </x:c>
      <x:c r="Q8" s="30" t="str"/>
      <x:c r="R8" s="30" t="str"/>
      <x:c r="S8" s="30" t="str"/>
    </x:row>
    <x:row r="9">
      <x:c r="A9" s="30" t="str">
        <x:v>ISAR-004</x:v>
      </x:c>
      <x:c r="B9" s="44"/>
      <x:c r="C9" s="30"/>
      <x:c r="D9" s="30" t="str"/>
      <x:c r="E9" s="30" t="str"/>
      <x:c r="F9" s="30" t="str"/>
      <x:c r="G9" s="30" t="str"/>
      <x:c r="H9" s="30" t="str"/>
      <x:c r="I9" s="30" t="str"/>
      <x:c r="J9" s="30" t="str"/>
      <x:c r="K9" s="44"/>
      <x:c r="L9" s="30" t="str">
        <x:v>No Action</x:v>
      </x:c>
      <x:c r="M9" s="44"/>
      <x:c r="N9" s="30" t="str">
        <x:f>IF(OR(B9="",L9="No Action"),"",IF(AND(L9="Closed",M9&lt;&gt;""),M9-B9,TODAY()-B9))</x:f>
      </x:c>
      <x:c r="O9" s="30" t="str">
        <x:f>IF(C9="","",IF(L9="No Action","No Action",IF(L9="Closed","Closed",IF(K9="","",IF(K9&lt;TODAY(),"Overdue",IF(K9-TODAY()&lt;=7,"Due Soon","On Track"))))))</x:f>
      </x:c>
      <x:c r="P9" s="30" t="str">
        <x:f>IF(N9="","",IF(N9&lt;=30,"0-30 days",IF(N9&lt;=60,"31-60 days",IF(N9&lt;=90,"61-90 days","&gt;90 days"))))</x:f>
      </x:c>
      <x:c r="Q9" s="30" t="str"/>
      <x:c r="R9" s="30" t="str"/>
      <x:c r="S9" s="30" t="str"/>
    </x:row>
    <x:row r="10">
      <x:c r="A10" s="30" t="str">
        <x:v>ISAR-005</x:v>
      </x:c>
      <x:c r="B10" s="44"/>
      <x:c r="C10" s="30"/>
      <x:c r="D10" s="30" t="str"/>
      <x:c r="E10" s="30" t="str"/>
      <x:c r="F10" s="30" t="str"/>
      <x:c r="G10" s="30" t="str"/>
      <x:c r="H10" s="30" t="str"/>
      <x:c r="I10" s="30" t="str"/>
      <x:c r="J10" s="30" t="str"/>
      <x:c r="K10" s="44"/>
      <x:c r="L10" s="30" t="str">
        <x:v>No Action</x:v>
      </x:c>
      <x:c r="M10" s="44"/>
      <x:c r="N10" s="30" t="str">
        <x:f>IF(OR(B10="",L10="No Action"),"",IF(AND(L10="Closed",M10&lt;&gt;""),M10-B10,TODAY()-B10))</x:f>
      </x:c>
      <x:c r="O10" s="30" t="str">
        <x:f>IF(C10="","",IF(L10="No Action","No Action",IF(L10="Closed","Closed",IF(K10="","",IF(K10&lt;TODAY(),"Overdue",IF(K10-TODAY()&lt;=7,"Due Soon","On Track"))))))</x:f>
      </x:c>
      <x:c r="P10" s="30" t="str">
        <x:f>IF(N10="","",IF(N10&lt;=30,"0-30 days",IF(N10&lt;=60,"31-60 days",IF(N10&lt;=90,"61-90 days","&gt;90 days"))))</x:f>
      </x:c>
      <x:c r="Q10" s="30" t="str"/>
      <x:c r="R10" s="30" t="str"/>
      <x:c r="S10" s="30" t="str"/>
    </x:row>
    <x:row r="11">
      <x:c r="A11" s="30" t="str">
        <x:v>ISAR-006</x:v>
      </x:c>
      <x:c r="B11" s="44"/>
      <x:c r="C11" s="30"/>
      <x:c r="D11" s="30" t="str"/>
      <x:c r="E11" s="30" t="str"/>
      <x:c r="F11" s="30" t="str"/>
      <x:c r="G11" s="30" t="str"/>
      <x:c r="H11" s="30" t="str"/>
      <x:c r="I11" s="30" t="str"/>
      <x:c r="J11" s="30" t="str"/>
      <x:c r="K11" s="44"/>
      <x:c r="L11" s="30" t="str">
        <x:v>No Action</x:v>
      </x:c>
      <x:c r="M11" s="44"/>
      <x:c r="N11" s="30" t="str">
        <x:f>IF(OR(B11="",L11="No Action"),"",IF(AND(L11="Closed",M11&lt;&gt;""),M11-B11,TODAY()-B11))</x:f>
      </x:c>
      <x:c r="O11" s="30" t="str">
        <x:f>IF(C11="","",IF(L11="No Action","No Action",IF(L11="Closed","Closed",IF(K11="","",IF(K11&lt;TODAY(),"Overdue",IF(K11-TODAY()&lt;=7,"Due Soon","On Track"))))))</x:f>
      </x:c>
      <x:c r="P11" s="30" t="str">
        <x:f>IF(N11="","",IF(N11&lt;=30,"0-30 days",IF(N11&lt;=60,"31-60 days",IF(N11&lt;=90,"61-90 days","&gt;90 days"))))</x:f>
      </x:c>
      <x:c r="Q11" s="30" t="str"/>
      <x:c r="R11" s="30" t="str"/>
      <x:c r="S11" s="30" t="str"/>
    </x:row>
    <x:row r="12">
      <x:c r="A12" s="30" t="str">
        <x:v>ISAR-007</x:v>
      </x:c>
      <x:c r="B12" s="44"/>
      <x:c r="C12" s="30"/>
      <x:c r="D12" s="30" t="str"/>
      <x:c r="E12" s="30" t="str"/>
      <x:c r="F12" s="30" t="str"/>
      <x:c r="G12" s="30" t="str"/>
      <x:c r="H12" s="30" t="str"/>
      <x:c r="I12" s="30" t="str"/>
      <x:c r="J12" s="30" t="str"/>
      <x:c r="K12" s="44"/>
      <x:c r="L12" s="30" t="str">
        <x:v>No Action</x:v>
      </x:c>
      <x:c r="M12" s="44"/>
      <x:c r="N12" s="30" t="str">
        <x:f>IF(OR(B12="",L12="No Action"),"",IF(AND(L12="Closed",M12&lt;&gt;""),M12-B12,TODAY()-B12))</x:f>
      </x:c>
      <x:c r="O12" s="30" t="str">
        <x:f>IF(C12="","",IF(L12="No Action","No Action",IF(L12="Closed","Closed",IF(K12="","",IF(K12&lt;TODAY(),"Overdue",IF(K12-TODAY()&lt;=7,"Due Soon","On Track"))))))</x:f>
      </x:c>
      <x:c r="P12" s="30" t="str">
        <x:f>IF(N12="","",IF(N12&lt;=30,"0-30 days",IF(N12&lt;=60,"31-60 days",IF(N12&lt;=90,"61-90 days","&gt;90 days"))))</x:f>
      </x:c>
      <x:c r="Q12" s="30" t="str"/>
      <x:c r="R12" s="30" t="str"/>
      <x:c r="S12" s="30" t="str"/>
    </x:row>
    <x:row r="13">
      <x:c r="A13" s="30" t="str">
        <x:v>ISAR-008</x:v>
      </x:c>
      <x:c r="B13" s="44"/>
      <x:c r="C13" s="30"/>
      <x:c r="D13" s="30" t="str"/>
      <x:c r="E13" s="30" t="str"/>
      <x:c r="F13" s="30" t="str"/>
      <x:c r="G13" s="30" t="str"/>
      <x:c r="H13" s="30" t="str"/>
      <x:c r="I13" s="30" t="str"/>
      <x:c r="J13" s="30" t="str"/>
      <x:c r="K13" s="44"/>
      <x:c r="L13" s="30" t="str">
        <x:v>No Action</x:v>
      </x:c>
      <x:c r="M13" s="44"/>
      <x:c r="N13" s="30" t="str">
        <x:f>IF(OR(B13="",L13="No Action"),"",IF(AND(L13="Closed",M13&lt;&gt;""),M13-B13,TODAY()-B13))</x:f>
      </x:c>
      <x:c r="O13" s="30" t="str">
        <x:f>IF(C13="","",IF(L13="No Action","No Action",IF(L13="Closed","Closed",IF(K13="","",IF(K13&lt;TODAY(),"Overdue",IF(K13-TODAY()&lt;=7,"Due Soon","On Track"))))))</x:f>
      </x:c>
      <x:c r="P13" s="30" t="str">
        <x:f>IF(N13="","",IF(N13&lt;=30,"0-30 days",IF(N13&lt;=60,"31-60 days",IF(N13&lt;=90,"61-90 days","&gt;90 days"))))</x:f>
      </x:c>
      <x:c r="Q13" s="30" t="str"/>
      <x:c r="R13" s="30" t="str"/>
      <x:c r="S13" s="30" t="str"/>
    </x:row>
    <x:row r="14">
      <x:c r="A14" s="30" t="str">
        <x:v>ISAR-009</x:v>
      </x:c>
      <x:c r="B14" s="44"/>
      <x:c r="C14" s="30"/>
      <x:c r="D14" s="30" t="str"/>
      <x:c r="E14" s="30" t="str"/>
      <x:c r="F14" s="30" t="str"/>
      <x:c r="G14" s="30" t="str"/>
      <x:c r="H14" s="30" t="str"/>
      <x:c r="I14" s="30" t="str"/>
      <x:c r="J14" s="30" t="str"/>
      <x:c r="K14" s="44"/>
      <x:c r="L14" s="30" t="str">
        <x:v>No Action</x:v>
      </x:c>
      <x:c r="M14" s="44"/>
      <x:c r="N14" s="30" t="str">
        <x:f>IF(OR(B14="",L14="No Action"),"",IF(AND(L14="Closed",M14&lt;&gt;""),M14-B14,TODAY()-B14))</x:f>
      </x:c>
      <x:c r="O14" s="30" t="str">
        <x:f>IF(C14="","",IF(L14="No Action","No Action",IF(L14="Closed","Closed",IF(K14="","",IF(K14&lt;TODAY(),"Overdue",IF(K14-TODAY()&lt;=7,"Due Soon","On Track"))))))</x:f>
      </x:c>
      <x:c r="P14" s="30" t="str">
        <x:f>IF(N14="","",IF(N14&lt;=30,"0-30 days",IF(N14&lt;=60,"31-60 days",IF(N14&lt;=90,"61-90 days","&gt;90 days"))))</x:f>
      </x:c>
      <x:c r="Q14" s="30" t="str"/>
      <x:c r="R14" s="30" t="str"/>
      <x:c r="S14" s="30" t="str"/>
    </x:row>
    <x:row r="15">
      <x:c r="A15" s="30" t="str">
        <x:v>ISAR-010</x:v>
      </x:c>
      <x:c r="B15" s="44"/>
      <x:c r="C15" s="30"/>
      <x:c r="D15" s="30" t="str"/>
      <x:c r="E15" s="30" t="str"/>
      <x:c r="F15" s="30" t="str"/>
      <x:c r="G15" s="30" t="str"/>
      <x:c r="H15" s="30" t="str"/>
      <x:c r="I15" s="30" t="str"/>
      <x:c r="J15" s="30" t="str"/>
      <x:c r="K15" s="44"/>
      <x:c r="L15" s="30" t="str">
        <x:v>No Action</x:v>
      </x:c>
      <x:c r="M15" s="44"/>
      <x:c r="N15" s="30" t="str">
        <x:f>IF(OR(B15="",L15="No Action"),"",IF(AND(L15="Closed",M15&lt;&gt;""),M15-B15,TODAY()-B15))</x:f>
      </x:c>
      <x:c r="O15" s="30" t="str">
        <x:f>IF(C15="","",IF(L15="No Action","No Action",IF(L15="Closed","Closed",IF(K15="","",IF(K15&lt;TODAY(),"Overdue",IF(K15-TODAY()&lt;=7,"Due Soon","On Track"))))))</x:f>
      </x:c>
      <x:c r="P15" s="30" t="str">
        <x:f>IF(N15="","",IF(N15&lt;=30,"0-30 days",IF(N15&lt;=60,"31-60 days",IF(N15&lt;=90,"61-90 days","&gt;90 days"))))</x:f>
      </x:c>
      <x:c r="Q15" s="30" t="str"/>
      <x:c r="R15" s="30" t="str"/>
      <x:c r="S15" s="30" t="str"/>
    </x:row>
    <x:row r="16">
      <x:c r="A16" s="30" t="str">
        <x:v>ISAR-011</x:v>
      </x:c>
      <x:c r="B16" s="44"/>
      <x:c r="C16" s="30"/>
      <x:c r="D16" s="30" t="str"/>
      <x:c r="E16" s="30" t="str"/>
      <x:c r="F16" s="30" t="str"/>
      <x:c r="G16" s="30" t="str"/>
      <x:c r="H16" s="30" t="str"/>
      <x:c r="I16" s="30" t="str"/>
      <x:c r="J16" s="30" t="str"/>
      <x:c r="K16" s="44"/>
      <x:c r="L16" s="30" t="str">
        <x:v>No Action</x:v>
      </x:c>
      <x:c r="M16" s="44"/>
      <x:c r="N16" s="30" t="str">
        <x:f>IF(OR(B16="",L16="No Action"),"",IF(AND(L16="Closed",M16&lt;&gt;""),M16-B16,TODAY()-B16))</x:f>
      </x:c>
      <x:c r="O16" s="30" t="str">
        <x:f>IF(C16="","",IF(L16="No Action","No Action",IF(L16="Closed","Closed",IF(K16="","",IF(K16&lt;TODAY(),"Overdue",IF(K16-TODAY()&lt;=7,"Due Soon","On Track"))))))</x:f>
      </x:c>
      <x:c r="P16" s="30" t="str">
        <x:f>IF(N16="","",IF(N16&lt;=30,"0-30 days",IF(N16&lt;=60,"31-60 days",IF(N16&lt;=90,"61-90 days","&gt;90 days"))))</x:f>
      </x:c>
      <x:c r="Q16" s="30" t="str"/>
      <x:c r="R16" s="30" t="str"/>
      <x:c r="S16" s="30" t="str"/>
    </x:row>
    <x:row r="17">
      <x:c r="A17" s="30" t="str">
        <x:v>ISAR-012</x:v>
      </x:c>
      <x:c r="B17" s="44"/>
      <x:c r="C17" s="30"/>
      <x:c r="D17" s="30" t="str"/>
      <x:c r="E17" s="30" t="str"/>
      <x:c r="F17" s="30" t="str"/>
      <x:c r="G17" s="30" t="str"/>
      <x:c r="H17" s="30" t="str"/>
      <x:c r="I17" s="30" t="str"/>
      <x:c r="J17" s="30" t="str"/>
      <x:c r="K17" s="44"/>
      <x:c r="L17" s="30" t="str">
        <x:v>No Action</x:v>
      </x:c>
      <x:c r="M17" s="44"/>
      <x:c r="N17" s="30" t="str">
        <x:f>IF(OR(B17="",L17="No Action"),"",IF(AND(L17="Closed",M17&lt;&gt;""),M17-B17,TODAY()-B17))</x:f>
      </x:c>
      <x:c r="O17" s="30" t="str">
        <x:f>IF(C17="","",IF(L17="No Action","No Action",IF(L17="Closed","Closed",IF(K17="","",IF(K17&lt;TODAY(),"Overdue",IF(K17-TODAY()&lt;=7,"Due Soon","On Track"))))))</x:f>
      </x:c>
      <x:c r="P17" s="30" t="str">
        <x:f>IF(N17="","",IF(N17&lt;=30,"0-30 days",IF(N17&lt;=60,"31-60 days",IF(N17&lt;=90,"61-90 days","&gt;90 days"))))</x:f>
      </x:c>
      <x:c r="Q17" s="30" t="str"/>
      <x:c r="R17" s="30" t="str"/>
      <x:c r="S17" s="30" t="str"/>
    </x:row>
    <x:row r="18">
      <x:c r="A18" s="30" t="str">
        <x:v>ISAR-013</x:v>
      </x:c>
      <x:c r="B18" s="44"/>
      <x:c r="C18" s="30"/>
      <x:c r="D18" s="30" t="str"/>
      <x:c r="E18" s="30" t="str"/>
      <x:c r="F18" s="30" t="str"/>
      <x:c r="G18" s="30" t="str"/>
      <x:c r="H18" s="30" t="str"/>
      <x:c r="I18" s="30" t="str"/>
      <x:c r="J18" s="30" t="str"/>
      <x:c r="K18" s="44"/>
      <x:c r="L18" s="30" t="str">
        <x:v>No Action</x:v>
      </x:c>
      <x:c r="M18" s="44"/>
      <x:c r="N18" s="30" t="str">
        <x:f>IF(OR(B18="",L18="No Action"),"",IF(AND(L18="Closed",M18&lt;&gt;""),M18-B18,TODAY()-B18))</x:f>
      </x:c>
      <x:c r="O18" s="30" t="str">
        <x:f>IF(C18="","",IF(L18="No Action","No Action",IF(L18="Closed","Closed",IF(K18="","",IF(K18&lt;TODAY(),"Overdue",IF(K18-TODAY()&lt;=7,"Due Soon","On Track"))))))</x:f>
      </x:c>
      <x:c r="P18" s="30" t="str">
        <x:f>IF(N18="","",IF(N18&lt;=30,"0-30 days",IF(N18&lt;=60,"31-60 days",IF(N18&lt;=90,"61-90 days","&gt;90 days"))))</x:f>
      </x:c>
      <x:c r="Q18" s="30" t="str"/>
      <x:c r="R18" s="30" t="str"/>
      <x:c r="S18" s="30" t="str"/>
    </x:row>
    <x:row r="19">
      <x:c r="A19" s="30" t="str">
        <x:v>ISAR-014</x:v>
      </x:c>
      <x:c r="B19" s="44"/>
      <x:c r="C19" s="30"/>
      <x:c r="D19" s="30" t="str"/>
      <x:c r="E19" s="30" t="str"/>
      <x:c r="F19" s="30" t="str"/>
      <x:c r="G19" s="30" t="str"/>
      <x:c r="H19" s="30" t="str"/>
      <x:c r="I19" s="30" t="str"/>
      <x:c r="J19" s="30" t="str"/>
      <x:c r="K19" s="44"/>
      <x:c r="L19" s="30" t="str">
        <x:v>No Action</x:v>
      </x:c>
      <x:c r="M19" s="44"/>
      <x:c r="N19" s="30" t="str">
        <x:f>IF(OR(B19="",L19="No Action"),"",IF(AND(L19="Closed",M19&lt;&gt;""),M19-B19,TODAY()-B19))</x:f>
      </x:c>
      <x:c r="O19" s="30" t="str">
        <x:f>IF(C19="","",IF(L19="No Action","No Action",IF(L19="Closed","Closed",IF(K19="","",IF(K19&lt;TODAY(),"Overdue",IF(K19-TODAY()&lt;=7,"Due Soon","On Track"))))))</x:f>
      </x:c>
      <x:c r="P19" s="30" t="str">
        <x:f>IF(N19="","",IF(N19&lt;=30,"0-30 days",IF(N19&lt;=60,"31-60 days",IF(N19&lt;=90,"61-90 days","&gt;90 days"))))</x:f>
      </x:c>
      <x:c r="Q19" s="30" t="str"/>
      <x:c r="R19" s="30" t="str"/>
      <x:c r="S19" s="30" t="str"/>
    </x:row>
    <x:row r="20">
      <x:c r="A20" s="30" t="str">
        <x:v>ISAR-015</x:v>
      </x:c>
      <x:c r="B20" s="44"/>
      <x:c r="C20" s="30"/>
      <x:c r="D20" s="30" t="str"/>
      <x:c r="E20" s="30" t="str"/>
      <x:c r="F20" s="30" t="str"/>
      <x:c r="G20" s="30" t="str"/>
      <x:c r="H20" s="30" t="str"/>
      <x:c r="I20" s="30" t="str"/>
      <x:c r="J20" s="30" t="str"/>
      <x:c r="K20" s="44"/>
      <x:c r="L20" s="30" t="str">
        <x:v>No Action</x:v>
      </x:c>
      <x:c r="M20" s="44"/>
      <x:c r="N20" s="30" t="str">
        <x:f>IF(OR(B20="",L20="No Action"),"",IF(AND(L20="Closed",M20&lt;&gt;""),M20-B20,TODAY()-B20))</x:f>
      </x:c>
      <x:c r="O20" s="30" t="str">
        <x:f>IF(C20="","",IF(L20="No Action","No Action",IF(L20="Closed","Closed",IF(K20="","",IF(K20&lt;TODAY(),"Overdue",IF(K20-TODAY()&lt;=7,"Due Soon","On Track"))))))</x:f>
      </x:c>
      <x:c r="P20" s="30" t="str">
        <x:f>IF(N20="","",IF(N20&lt;=30,"0-30 days",IF(N20&lt;=60,"31-60 days",IF(N20&lt;=90,"61-90 days","&gt;90 days"))))</x:f>
      </x:c>
      <x:c r="Q20" s="30" t="str"/>
      <x:c r="R20" s="30" t="str"/>
      <x:c r="S20" s="30" t="str"/>
    </x:row>
    <x:row r="21">
      <x:c r="A21" s="30" t="str">
        <x:v>ISAR-016</x:v>
      </x:c>
      <x:c r="B21" s="44"/>
      <x:c r="C21" s="30"/>
      <x:c r="D21" s="30" t="str"/>
      <x:c r="E21" s="30" t="str"/>
      <x:c r="F21" s="30" t="str"/>
      <x:c r="G21" s="30" t="str"/>
      <x:c r="H21" s="30" t="str"/>
      <x:c r="I21" s="30" t="str"/>
      <x:c r="J21" s="30" t="str"/>
      <x:c r="K21" s="44"/>
      <x:c r="L21" s="30" t="str">
        <x:v>No Action</x:v>
      </x:c>
      <x:c r="M21" s="44"/>
      <x:c r="N21" s="30" t="str">
        <x:f>IF(OR(B21="",L21="No Action"),"",IF(AND(L21="Closed",M21&lt;&gt;""),M21-B21,TODAY()-B21))</x:f>
      </x:c>
      <x:c r="O21" s="30" t="str">
        <x:f>IF(C21="","",IF(L21="No Action","No Action",IF(L21="Closed","Closed",IF(K21="","",IF(K21&lt;TODAY(),"Overdue",IF(K21-TODAY()&lt;=7,"Due Soon","On Track"))))))</x:f>
      </x:c>
      <x:c r="P21" s="30" t="str">
        <x:f>IF(N21="","",IF(N21&lt;=30,"0-30 days",IF(N21&lt;=60,"31-60 days",IF(N21&lt;=90,"61-90 days","&gt;90 days"))))</x:f>
      </x:c>
      <x:c r="Q21" s="30" t="str"/>
      <x:c r="R21" s="30" t="str"/>
      <x:c r="S21" s="30" t="str"/>
    </x:row>
    <x:row r="22">
      <x:c r="A22" s="30" t="str">
        <x:v>ISAR-017</x:v>
      </x:c>
      <x:c r="B22" s="44"/>
      <x:c r="C22" s="30"/>
      <x:c r="D22" s="30" t="str"/>
      <x:c r="E22" s="30" t="str"/>
      <x:c r="F22" s="30" t="str"/>
      <x:c r="G22" s="30" t="str"/>
      <x:c r="H22" s="30" t="str"/>
      <x:c r="I22" s="30" t="str"/>
      <x:c r="J22" s="30" t="str"/>
      <x:c r="K22" s="44"/>
      <x:c r="L22" s="30" t="str">
        <x:v>No Action</x:v>
      </x:c>
      <x:c r="M22" s="44"/>
      <x:c r="N22" s="30" t="str">
        <x:f>IF(OR(B22="",L22="No Action"),"",IF(AND(L22="Closed",M22&lt;&gt;""),M22-B22,TODAY()-B22))</x:f>
      </x:c>
      <x:c r="O22" s="30" t="str">
        <x:f>IF(C22="","",IF(L22="No Action","No Action",IF(L22="Closed","Closed",IF(K22="","",IF(K22&lt;TODAY(),"Overdue",IF(K22-TODAY()&lt;=7,"Due Soon","On Track"))))))</x:f>
      </x:c>
      <x:c r="P22" s="30" t="str">
        <x:f>IF(N22="","",IF(N22&lt;=30,"0-30 days",IF(N22&lt;=60,"31-60 days",IF(N22&lt;=90,"61-90 days","&gt;90 days"))))</x:f>
      </x:c>
      <x:c r="Q22" s="30" t="str"/>
      <x:c r="R22" s="30" t="str"/>
      <x:c r="S22" s="30" t="str"/>
    </x:row>
    <x:row r="23">
      <x:c r="A23" s="30" t="str">
        <x:v>ISAR-018</x:v>
      </x:c>
      <x:c r="B23" s="44"/>
      <x:c r="C23" s="30"/>
      <x:c r="D23" s="30" t="str"/>
      <x:c r="E23" s="30" t="str"/>
      <x:c r="F23" s="30" t="str"/>
      <x:c r="G23" s="30" t="str"/>
      <x:c r="H23" s="30" t="str"/>
      <x:c r="I23" s="30" t="str"/>
      <x:c r="J23" s="30" t="str"/>
      <x:c r="K23" s="44"/>
      <x:c r="L23" s="30" t="str">
        <x:v>No Action</x:v>
      </x:c>
      <x:c r="M23" s="44"/>
      <x:c r="N23" s="30" t="str">
        <x:f>IF(OR(B23="",L23="No Action"),"",IF(AND(L23="Closed",M23&lt;&gt;""),M23-B23,TODAY()-B23))</x:f>
      </x:c>
      <x:c r="O23" s="30" t="str">
        <x:f>IF(C23="","",IF(L23="No Action","No Action",IF(L23="Closed","Closed",IF(K23="","",IF(K23&lt;TODAY(),"Overdue",IF(K23-TODAY()&lt;=7,"Due Soon","On Track"))))))</x:f>
      </x:c>
      <x:c r="P23" s="30" t="str">
        <x:f>IF(N23="","",IF(N23&lt;=30,"0-30 days",IF(N23&lt;=60,"31-60 days",IF(N23&lt;=90,"61-90 days","&gt;90 days"))))</x:f>
      </x:c>
      <x:c r="Q23" s="30" t="str"/>
      <x:c r="R23" s="30" t="str"/>
      <x:c r="S23" s="30" t="str"/>
    </x:row>
    <x:row r="24">
      <x:c r="A24" s="30" t="str">
        <x:v>ISAR-019</x:v>
      </x:c>
      <x:c r="B24" s="44"/>
      <x:c r="C24" s="30"/>
      <x:c r="D24" s="30" t="str"/>
      <x:c r="E24" s="30" t="str"/>
      <x:c r="F24" s="30" t="str"/>
      <x:c r="G24" s="30" t="str"/>
      <x:c r="H24" s="30" t="str"/>
      <x:c r="I24" s="30" t="str"/>
      <x:c r="J24" s="30" t="str"/>
      <x:c r="K24" s="44"/>
      <x:c r="L24" s="30" t="str">
        <x:v>No Action</x:v>
      </x:c>
      <x:c r="M24" s="44"/>
      <x:c r="N24" s="30" t="str">
        <x:f>IF(OR(B24="",L24="No Action"),"",IF(AND(L24="Closed",M24&lt;&gt;""),M24-B24,TODAY()-B24))</x:f>
      </x:c>
      <x:c r="O24" s="30" t="str">
        <x:f>IF(C24="","",IF(L24="No Action","No Action",IF(L24="Closed","Closed",IF(K24="","",IF(K24&lt;TODAY(),"Overdue",IF(K24-TODAY()&lt;=7,"Due Soon","On Track"))))))</x:f>
      </x:c>
      <x:c r="P24" s="30" t="str">
        <x:f>IF(N24="","",IF(N24&lt;=30,"0-30 days",IF(N24&lt;=60,"31-60 days",IF(N24&lt;=90,"61-90 days","&gt;90 days"))))</x:f>
      </x:c>
      <x:c r="Q24" s="30" t="str"/>
      <x:c r="R24" s="30" t="str"/>
      <x:c r="S24" s="30" t="str"/>
    </x:row>
    <x:row r="25">
      <x:c r="A25" s="30" t="str">
        <x:v>ISAR-020</x:v>
      </x:c>
      <x:c r="B25" s="44"/>
      <x:c r="C25" s="30"/>
      <x:c r="D25" s="30" t="str"/>
      <x:c r="E25" s="30" t="str"/>
      <x:c r="F25" s="30" t="str"/>
      <x:c r="G25" s="30" t="str"/>
      <x:c r="H25" s="30" t="str"/>
      <x:c r="I25" s="30" t="str"/>
      <x:c r="J25" s="30" t="str"/>
      <x:c r="K25" s="44"/>
      <x:c r="L25" s="30" t="str">
        <x:v>No Action</x:v>
      </x:c>
      <x:c r="M25" s="44"/>
      <x:c r="N25" s="30" t="str">
        <x:f>IF(OR(B25="",L25="No Action"),"",IF(AND(L25="Closed",M25&lt;&gt;""),M25-B25,TODAY()-B25))</x:f>
      </x:c>
      <x:c r="O25" s="30" t="str">
        <x:f>IF(C25="","",IF(L25="No Action","No Action",IF(L25="Closed","Closed",IF(K25="","",IF(K25&lt;TODAY(),"Overdue",IF(K25-TODAY()&lt;=7,"Due Soon","On Track"))))))</x:f>
      </x:c>
      <x:c r="P25" s="30" t="str">
        <x:f>IF(N25="","",IF(N25&lt;=30,"0-30 days",IF(N25&lt;=60,"31-60 days",IF(N25&lt;=90,"61-90 days","&gt;90 days"))))</x:f>
      </x:c>
      <x:c r="Q25" s="30" t="str"/>
      <x:c r="R25" s="30" t="str"/>
      <x:c r="S25" s="30" t="str"/>
    </x:row>
    <x:row r="26">
      <x:c r="A26" s="30" t="str">
        <x:v>ISAR-021</x:v>
      </x:c>
      <x:c r="B26" s="44"/>
      <x:c r="C26" s="30"/>
      <x:c r="D26" s="30" t="str"/>
      <x:c r="E26" s="30" t="str"/>
      <x:c r="F26" s="30" t="str"/>
      <x:c r="G26" s="30" t="str"/>
      <x:c r="H26" s="30" t="str"/>
      <x:c r="I26" s="30" t="str"/>
      <x:c r="J26" s="30" t="str"/>
      <x:c r="K26" s="44"/>
      <x:c r="L26" s="30" t="str">
        <x:v>No Action</x:v>
      </x:c>
      <x:c r="M26" s="44"/>
      <x:c r="N26" s="30" t="str">
        <x:f>IF(OR(B26="",L26="No Action"),"",IF(AND(L26="Closed",M26&lt;&gt;""),M26-B26,TODAY()-B26))</x:f>
      </x:c>
      <x:c r="O26" s="30" t="str">
        <x:f>IF(C26="","",IF(L26="No Action","No Action",IF(L26="Closed","Closed",IF(K26="","",IF(K26&lt;TODAY(),"Overdue",IF(K26-TODAY()&lt;=7,"Due Soon","On Track"))))))</x:f>
      </x:c>
      <x:c r="P26" s="30" t="str">
        <x:f>IF(N26="","",IF(N26&lt;=30,"0-30 days",IF(N26&lt;=60,"31-60 days",IF(N26&lt;=90,"61-90 days","&gt;90 days"))))</x:f>
      </x:c>
      <x:c r="Q26" s="30" t="str"/>
      <x:c r="R26" s="30" t="str"/>
      <x:c r="S26" s="30" t="str"/>
    </x:row>
    <x:row r="27">
      <x:c r="A27" s="30" t="str">
        <x:v>ISAR-022</x:v>
      </x:c>
      <x:c r="B27" s="44"/>
      <x:c r="C27" s="30"/>
      <x:c r="D27" s="30" t="str"/>
      <x:c r="E27" s="30" t="str"/>
      <x:c r="F27" s="30" t="str"/>
      <x:c r="G27" s="30" t="str"/>
      <x:c r="H27" s="30" t="str"/>
      <x:c r="I27" s="30" t="str"/>
      <x:c r="J27" s="30" t="str"/>
      <x:c r="K27" s="44"/>
      <x:c r="L27" s="30" t="str">
        <x:v>No Action</x:v>
      </x:c>
      <x:c r="M27" s="44"/>
      <x:c r="N27" s="30" t="str">
        <x:f>IF(OR(B27="",L27="No Action"),"",IF(AND(L27="Closed",M27&lt;&gt;""),M27-B27,TODAY()-B27))</x:f>
      </x:c>
      <x:c r="O27" s="30" t="str">
        <x:f>IF(C27="","",IF(L27="No Action","No Action",IF(L27="Closed","Closed",IF(K27="","",IF(K27&lt;TODAY(),"Overdue",IF(K27-TODAY()&lt;=7,"Due Soon","On Track"))))))</x:f>
      </x:c>
      <x:c r="P27" s="30" t="str">
        <x:f>IF(N27="","",IF(N27&lt;=30,"0-30 days",IF(N27&lt;=60,"31-60 days",IF(N27&lt;=90,"61-90 days","&gt;90 days"))))</x:f>
      </x:c>
      <x:c r="Q27" s="30" t="str"/>
      <x:c r="R27" s="30" t="str"/>
      <x:c r="S27" s="30" t="str"/>
    </x:row>
    <x:row r="28">
      <x:c r="A28" s="30" t="str">
        <x:v>ISAR-023</x:v>
      </x:c>
      <x:c r="B28" s="44"/>
      <x:c r="C28" s="30"/>
      <x:c r="D28" s="30" t="str"/>
      <x:c r="E28" s="30" t="str"/>
      <x:c r="F28" s="30" t="str"/>
      <x:c r="G28" s="30" t="str"/>
      <x:c r="H28" s="30" t="str"/>
      <x:c r="I28" s="30" t="str"/>
      <x:c r="J28" s="30" t="str"/>
      <x:c r="K28" s="44"/>
      <x:c r="L28" s="30" t="str">
        <x:v>No Action</x:v>
      </x:c>
      <x:c r="M28" s="44"/>
      <x:c r="N28" s="30" t="str">
        <x:f>IF(OR(B28="",L28="No Action"),"",IF(AND(L28="Closed",M28&lt;&gt;""),M28-B28,TODAY()-B28))</x:f>
      </x:c>
      <x:c r="O28" s="30" t="str">
        <x:f>IF(C28="","",IF(L28="No Action","No Action",IF(L28="Closed","Closed",IF(K28="","",IF(K28&lt;TODAY(),"Overdue",IF(K28-TODAY()&lt;=7,"Due Soon","On Track"))))))</x:f>
      </x:c>
      <x:c r="P28" s="30" t="str">
        <x:f>IF(N28="","",IF(N28&lt;=30,"0-30 days",IF(N28&lt;=60,"31-60 days",IF(N28&lt;=90,"61-90 days","&gt;90 days"))))</x:f>
      </x:c>
      <x:c r="Q28" s="30" t="str"/>
      <x:c r="R28" s="30" t="str"/>
      <x:c r="S28" s="30" t="str"/>
    </x:row>
    <x:row r="29">
      <x:c r="A29" s="30" t="str">
        <x:v>ISAR-024</x:v>
      </x:c>
      <x:c r="B29" s="44"/>
      <x:c r="C29" s="30"/>
      <x:c r="D29" s="30" t="str"/>
      <x:c r="E29" s="30" t="str"/>
      <x:c r="F29" s="30" t="str"/>
      <x:c r="G29" s="30" t="str"/>
      <x:c r="H29" s="30" t="str"/>
      <x:c r="I29" s="30" t="str"/>
      <x:c r="J29" s="30" t="str"/>
      <x:c r="K29" s="44"/>
      <x:c r="L29" s="30" t="str">
        <x:v>No Action</x:v>
      </x:c>
      <x:c r="M29" s="44"/>
      <x:c r="N29" s="30" t="str">
        <x:f>IF(OR(B29="",L29="No Action"),"",IF(AND(L29="Closed",M29&lt;&gt;""),M29-B29,TODAY()-B29))</x:f>
      </x:c>
      <x:c r="O29" s="30" t="str">
        <x:f>IF(C29="","",IF(L29="No Action","No Action",IF(L29="Closed","Closed",IF(K29="","",IF(K29&lt;TODAY(),"Overdue",IF(K29-TODAY()&lt;=7,"Due Soon","On Track"))))))</x:f>
      </x:c>
      <x:c r="P29" s="30" t="str">
        <x:f>IF(N29="","",IF(N29&lt;=30,"0-30 days",IF(N29&lt;=60,"31-60 days",IF(N29&lt;=90,"61-90 days","&gt;90 days"))))</x:f>
      </x:c>
      <x:c r="Q29" s="30" t="str"/>
      <x:c r="R29" s="30" t="str"/>
      <x:c r="S29" s="30" t="str"/>
    </x:row>
    <x:row r="30">
      <x:c r="A30" s="30" t="str">
        <x:v>ISAR-025</x:v>
      </x:c>
      <x:c r="B30" s="44"/>
      <x:c r="C30" s="30"/>
      <x:c r="D30" s="30" t="str"/>
      <x:c r="E30" s="30" t="str"/>
      <x:c r="F30" s="30" t="str"/>
      <x:c r="G30" s="30" t="str"/>
      <x:c r="H30" s="30" t="str"/>
      <x:c r="I30" s="30" t="str"/>
      <x:c r="J30" s="30" t="str"/>
      <x:c r="K30" s="44"/>
      <x:c r="L30" s="30" t="str">
        <x:v>No Action</x:v>
      </x:c>
      <x:c r="M30" s="44"/>
      <x:c r="N30" s="30" t="str">
        <x:f>IF(OR(B30="",L30="No Action"),"",IF(AND(L30="Closed",M30&lt;&gt;""),M30-B30,TODAY()-B30))</x:f>
      </x:c>
      <x:c r="O30" s="30" t="str">
        <x:f>IF(C30="","",IF(L30="No Action","No Action",IF(L30="Closed","Closed",IF(K30="","",IF(K30&lt;TODAY(),"Overdue",IF(K30-TODAY()&lt;=7,"Due Soon","On Track"))))))</x:f>
      </x:c>
      <x:c r="P30" s="30" t="str">
        <x:f>IF(N30="","",IF(N30&lt;=30,"0-30 days",IF(N30&lt;=60,"31-60 days",IF(N30&lt;=90,"61-90 days","&gt;90 days"))))</x:f>
      </x:c>
      <x:c r="Q30" s="30" t="str"/>
      <x:c r="R30" s="30" t="str"/>
      <x:c r="S30" s="30" t="str"/>
    </x:row>
    <x:row r="31">
      <x:c r="A31" s="30" t="str">
        <x:v>ISAR-026</x:v>
      </x:c>
      <x:c r="B31" s="44"/>
      <x:c r="C31" s="30"/>
      <x:c r="D31" s="30" t="str"/>
      <x:c r="E31" s="30" t="str"/>
      <x:c r="F31" s="30" t="str"/>
      <x:c r="G31" s="30" t="str"/>
      <x:c r="H31" s="30" t="str"/>
      <x:c r="I31" s="30" t="str"/>
      <x:c r="J31" s="30" t="str"/>
      <x:c r="K31" s="44"/>
      <x:c r="L31" s="30" t="str">
        <x:v>No Action</x:v>
      </x:c>
      <x:c r="M31" s="44"/>
      <x:c r="N31" s="30" t="str">
        <x:f>IF(OR(B31="",L31="No Action"),"",IF(AND(L31="Closed",M31&lt;&gt;""),M31-B31,TODAY()-B31))</x:f>
      </x:c>
      <x:c r="O31" s="30" t="str">
        <x:f>IF(C31="","",IF(L31="No Action","No Action",IF(L31="Closed","Closed",IF(K31="","",IF(K31&lt;TODAY(),"Overdue",IF(K31-TODAY()&lt;=7,"Due Soon","On Track"))))))</x:f>
      </x:c>
      <x:c r="P31" s="30" t="str">
        <x:f>IF(N31="","",IF(N31&lt;=30,"0-30 days",IF(N31&lt;=60,"31-60 days",IF(N31&lt;=90,"61-90 days","&gt;90 days"))))</x:f>
      </x:c>
      <x:c r="Q31" s="30" t="str"/>
      <x:c r="R31" s="30" t="str"/>
      <x:c r="S31" s="30" t="str"/>
    </x:row>
    <x:row r="32">
      <x:c r="A32" s="30" t="str">
        <x:v>ISAR-027</x:v>
      </x:c>
      <x:c r="B32" s="44"/>
      <x:c r="C32" s="30"/>
      <x:c r="D32" s="30" t="str"/>
      <x:c r="E32" s="30" t="str"/>
      <x:c r="F32" s="30" t="str"/>
      <x:c r="G32" s="30" t="str"/>
      <x:c r="H32" s="30" t="str"/>
      <x:c r="I32" s="30" t="str"/>
      <x:c r="J32" s="30" t="str"/>
      <x:c r="K32" s="44"/>
      <x:c r="L32" s="30" t="str">
        <x:v>No Action</x:v>
      </x:c>
      <x:c r="M32" s="44"/>
      <x:c r="N32" s="30" t="str">
        <x:f>IF(OR(B32="",L32="No Action"),"",IF(AND(L32="Closed",M32&lt;&gt;""),M32-B32,TODAY()-B32))</x:f>
      </x:c>
      <x:c r="O32" s="30" t="str">
        <x:f>IF(C32="","",IF(L32="No Action","No Action",IF(L32="Closed","Closed",IF(K32="","",IF(K32&lt;TODAY(),"Overdue",IF(K32-TODAY()&lt;=7,"Due Soon","On Track"))))))</x:f>
      </x:c>
      <x:c r="P32" s="30" t="str">
        <x:f>IF(N32="","",IF(N32&lt;=30,"0-30 days",IF(N32&lt;=60,"31-60 days",IF(N32&lt;=90,"61-90 days","&gt;90 days"))))</x:f>
      </x:c>
      <x:c r="Q32" s="30" t="str"/>
      <x:c r="R32" s="30" t="str"/>
      <x:c r="S32" s="30" t="str"/>
    </x:row>
    <x:row r="33">
      <x:c r="A33" s="30" t="str">
        <x:v>ISAR-028</x:v>
      </x:c>
      <x:c r="B33" s="44"/>
      <x:c r="C33" s="30"/>
      <x:c r="D33" s="30" t="str"/>
      <x:c r="E33" s="30" t="str"/>
      <x:c r="F33" s="30" t="str"/>
      <x:c r="G33" s="30" t="str"/>
      <x:c r="H33" s="30" t="str"/>
      <x:c r="I33" s="30" t="str"/>
      <x:c r="J33" s="30" t="str"/>
      <x:c r="K33" s="44"/>
      <x:c r="L33" s="30" t="str">
        <x:v>No Action</x:v>
      </x:c>
      <x:c r="M33" s="44"/>
      <x:c r="N33" s="30" t="str">
        <x:f>IF(OR(B33="",L33="No Action"),"",IF(AND(L33="Closed",M33&lt;&gt;""),M33-B33,TODAY()-B33))</x:f>
      </x:c>
      <x:c r="O33" s="30" t="str">
        <x:f>IF(C33="","",IF(L33="No Action","No Action",IF(L33="Closed","Closed",IF(K33="","",IF(K33&lt;TODAY(),"Overdue",IF(K33-TODAY()&lt;=7,"Due Soon","On Track"))))))</x:f>
      </x:c>
      <x:c r="P33" s="30" t="str">
        <x:f>IF(N33="","",IF(N33&lt;=30,"0-30 days",IF(N33&lt;=60,"31-60 days",IF(N33&lt;=90,"61-90 days","&gt;90 days"))))</x:f>
      </x:c>
      <x:c r="Q33" s="30" t="str"/>
      <x:c r="R33" s="30" t="str"/>
      <x:c r="S33" s="30" t="str"/>
    </x:row>
    <x:row r="34">
      <x:c r="A34" s="30" t="str">
        <x:v>ISAR-029</x:v>
      </x:c>
      <x:c r="B34" s="44"/>
      <x:c r="C34" s="30"/>
      <x:c r="D34" s="30" t="str"/>
      <x:c r="E34" s="30" t="str"/>
      <x:c r="F34" s="30" t="str"/>
      <x:c r="G34" s="30" t="str"/>
      <x:c r="H34" s="30" t="str"/>
      <x:c r="I34" s="30" t="str"/>
      <x:c r="J34" s="30" t="str"/>
      <x:c r="K34" s="44"/>
      <x:c r="L34" s="30" t="str">
        <x:v>No Action</x:v>
      </x:c>
      <x:c r="M34" s="44"/>
      <x:c r="N34" s="30" t="str">
        <x:f>IF(OR(B34="",L34="No Action"),"",IF(AND(L34="Closed",M34&lt;&gt;""),M34-B34,TODAY()-B34))</x:f>
      </x:c>
      <x:c r="O34" s="30" t="str">
        <x:f>IF(C34="","",IF(L34="No Action","No Action",IF(L34="Closed","Closed",IF(K34="","",IF(K34&lt;TODAY(),"Overdue",IF(K34-TODAY()&lt;=7,"Due Soon","On Track"))))))</x:f>
      </x:c>
      <x:c r="P34" s="30" t="str">
        <x:f>IF(N34="","",IF(N34&lt;=30,"0-30 days",IF(N34&lt;=60,"31-60 days",IF(N34&lt;=90,"61-90 days","&gt;90 days"))))</x:f>
      </x:c>
      <x:c r="Q34" s="30" t="str"/>
      <x:c r="R34" s="30" t="str"/>
      <x:c r="S34" s="30" t="str"/>
    </x:row>
    <x:row r="35">
      <x:c r="A35" s="30" t="str">
        <x:v>ISAR-030</x:v>
      </x:c>
      <x:c r="B35" s="44"/>
      <x:c r="C35" s="30"/>
      <x:c r="D35" s="30" t="str"/>
      <x:c r="E35" s="30" t="str"/>
      <x:c r="F35" s="30" t="str"/>
      <x:c r="G35" s="30" t="str"/>
      <x:c r="H35" s="30" t="str"/>
      <x:c r="I35" s="30" t="str"/>
      <x:c r="J35" s="30" t="str"/>
      <x:c r="K35" s="44"/>
      <x:c r="L35" s="30" t="str">
        <x:v>No Action</x:v>
      </x:c>
      <x:c r="M35" s="44"/>
      <x:c r="N35" s="30" t="str">
        <x:f>IF(OR(B35="",L35="No Action"),"",IF(AND(L35="Closed",M35&lt;&gt;""),M35-B35,TODAY()-B35))</x:f>
      </x:c>
      <x:c r="O35" s="30" t="str">
        <x:f>IF(C35="","",IF(L35="No Action","No Action",IF(L35="Closed","Closed",IF(K35="","",IF(K35&lt;TODAY(),"Overdue",IF(K35-TODAY()&lt;=7,"Due Soon","On Track"))))))</x:f>
      </x:c>
      <x:c r="P35" s="30" t="str">
        <x:f>IF(N35="","",IF(N35&lt;=30,"0-30 days",IF(N35&lt;=60,"31-60 days",IF(N35&lt;=90,"61-90 days","&gt;90 days"))))</x:f>
      </x:c>
      <x:c r="Q35" s="30" t="str"/>
      <x:c r="R35" s="30" t="str"/>
      <x:c r="S35" s="30" t="str"/>
    </x:row>
    <x:row r="36">
      <x:c r="A36" s="30" t="str">
        <x:v>ISAR-031</x:v>
      </x:c>
      <x:c r="B36" s="44"/>
      <x:c r="C36" s="30"/>
      <x:c r="D36" s="30" t="str"/>
      <x:c r="E36" s="30" t="str"/>
      <x:c r="F36" s="30" t="str"/>
      <x:c r="G36" s="30" t="str"/>
      <x:c r="H36" s="30" t="str"/>
      <x:c r="I36" s="30" t="str"/>
      <x:c r="J36" s="30" t="str"/>
      <x:c r="K36" s="44"/>
      <x:c r="L36" s="30" t="str">
        <x:v>No Action</x:v>
      </x:c>
      <x:c r="M36" s="44"/>
      <x:c r="N36" s="30" t="str">
        <x:f>IF(OR(B36="",L36="No Action"),"",IF(AND(L36="Closed",M36&lt;&gt;""),M36-B36,TODAY()-B36))</x:f>
      </x:c>
      <x:c r="O36" s="30" t="str">
        <x:f>IF(C36="","",IF(L36="No Action","No Action",IF(L36="Closed","Closed",IF(K36="","",IF(K36&lt;TODAY(),"Overdue",IF(K36-TODAY()&lt;=7,"Due Soon","On Track"))))))</x:f>
      </x:c>
      <x:c r="P36" s="30" t="str">
        <x:f>IF(N36="","",IF(N36&lt;=30,"0-30 days",IF(N36&lt;=60,"31-60 days",IF(N36&lt;=90,"61-90 days","&gt;90 days"))))</x:f>
      </x:c>
      <x:c r="Q36" s="30" t="str"/>
      <x:c r="R36" s="30" t="str"/>
      <x:c r="S36" s="30" t="str"/>
    </x:row>
    <x:row r="37">
      <x:c r="A37" s="30" t="str">
        <x:v>ISAR-032</x:v>
      </x:c>
      <x:c r="B37" s="44"/>
      <x:c r="C37" s="30"/>
      <x:c r="D37" s="30" t="str"/>
      <x:c r="E37" s="30" t="str"/>
      <x:c r="F37" s="30" t="str"/>
      <x:c r="G37" s="30" t="str"/>
      <x:c r="H37" s="30" t="str"/>
      <x:c r="I37" s="30" t="str"/>
      <x:c r="J37" s="30" t="str"/>
      <x:c r="K37" s="44"/>
      <x:c r="L37" s="30" t="str">
        <x:v>No Action</x:v>
      </x:c>
      <x:c r="M37" s="44"/>
      <x:c r="N37" s="30" t="str">
        <x:f>IF(OR(B37="",L37="No Action"),"",IF(AND(L37="Closed",M37&lt;&gt;""),M37-B37,TODAY()-B37))</x:f>
      </x:c>
      <x:c r="O37" s="30" t="str">
        <x:f>IF(C37="","",IF(L37="No Action","No Action",IF(L37="Closed","Closed",IF(K37="","",IF(K37&lt;TODAY(),"Overdue",IF(K37-TODAY()&lt;=7,"Due Soon","On Track"))))))</x:f>
      </x:c>
      <x:c r="P37" s="30" t="str">
        <x:f>IF(N37="","",IF(N37&lt;=30,"0-30 days",IF(N37&lt;=60,"31-60 days",IF(N37&lt;=90,"61-90 days","&gt;90 days"))))</x:f>
      </x:c>
      <x:c r="Q37" s="30" t="str"/>
      <x:c r="R37" s="30" t="str"/>
      <x:c r="S37" s="30" t="str"/>
    </x:row>
    <x:row r="38">
      <x:c r="A38" s="30" t="str">
        <x:v>ISAR-033</x:v>
      </x:c>
      <x:c r="B38" s="44"/>
      <x:c r="C38" s="30"/>
      <x:c r="D38" s="30" t="str"/>
      <x:c r="E38" s="30" t="str"/>
      <x:c r="F38" s="30" t="str"/>
      <x:c r="G38" s="30" t="str"/>
      <x:c r="H38" s="30" t="str"/>
      <x:c r="I38" s="30" t="str"/>
      <x:c r="J38" s="30" t="str"/>
      <x:c r="K38" s="44"/>
      <x:c r="L38" s="30" t="str">
        <x:v>No Action</x:v>
      </x:c>
      <x:c r="M38" s="44"/>
      <x:c r="N38" s="30" t="str">
        <x:f>IF(OR(B38="",L38="No Action"),"",IF(AND(L38="Closed",M38&lt;&gt;""),M38-B38,TODAY()-B38))</x:f>
      </x:c>
      <x:c r="O38" s="30" t="str">
        <x:f>IF(C38="","",IF(L38="No Action","No Action",IF(L38="Closed","Closed",IF(K38="","",IF(K38&lt;TODAY(),"Overdue",IF(K38-TODAY()&lt;=7,"Due Soon","On Track"))))))</x:f>
      </x:c>
      <x:c r="P38" s="30" t="str">
        <x:f>IF(N38="","",IF(N38&lt;=30,"0-30 days",IF(N38&lt;=60,"31-60 days",IF(N38&lt;=90,"61-90 days","&gt;90 days"))))</x:f>
      </x:c>
      <x:c r="Q38" s="30" t="str"/>
      <x:c r="R38" s="30" t="str"/>
      <x:c r="S38" s="30" t="str"/>
    </x:row>
    <x:row r="39">
      <x:c r="A39" s="30" t="str">
        <x:v>ISAR-034</x:v>
      </x:c>
      <x:c r="B39" s="44"/>
      <x:c r="C39" s="30"/>
      <x:c r="D39" s="30" t="str"/>
      <x:c r="E39" s="30" t="str"/>
      <x:c r="F39" s="30" t="str"/>
      <x:c r="G39" s="30" t="str"/>
      <x:c r="H39" s="30" t="str"/>
      <x:c r="I39" s="30" t="str"/>
      <x:c r="J39" s="30" t="str"/>
      <x:c r="K39" s="44"/>
      <x:c r="L39" s="30" t="str">
        <x:v>No Action</x:v>
      </x:c>
      <x:c r="M39" s="44"/>
      <x:c r="N39" s="30" t="str">
        <x:f>IF(OR(B39="",L39="No Action"),"",IF(AND(L39="Closed",M39&lt;&gt;""),M39-B39,TODAY()-B39))</x:f>
      </x:c>
      <x:c r="O39" s="30" t="str">
        <x:f>IF(C39="","",IF(L39="No Action","No Action",IF(L39="Closed","Closed",IF(K39="","",IF(K39&lt;TODAY(),"Overdue",IF(K39-TODAY()&lt;=7,"Due Soon","On Track"))))))</x:f>
      </x:c>
      <x:c r="P39" s="30" t="str">
        <x:f>IF(N39="","",IF(N39&lt;=30,"0-30 days",IF(N39&lt;=60,"31-60 days",IF(N39&lt;=90,"61-90 days","&gt;90 days"))))</x:f>
      </x:c>
      <x:c r="Q39" s="30" t="str"/>
      <x:c r="R39" s="30" t="str"/>
      <x:c r="S39" s="30" t="str"/>
    </x:row>
    <x:row r="40">
      <x:c r="A40" s="30" t="str">
        <x:v>ISAR-035</x:v>
      </x:c>
      <x:c r="B40" s="44"/>
      <x:c r="C40" s="30"/>
      <x:c r="D40" s="30" t="str"/>
      <x:c r="E40" s="30" t="str"/>
      <x:c r="F40" s="30" t="str"/>
      <x:c r="G40" s="30" t="str"/>
      <x:c r="H40" s="30" t="str"/>
      <x:c r="I40" s="30" t="str"/>
      <x:c r="J40" s="30" t="str"/>
      <x:c r="K40" s="44"/>
      <x:c r="L40" s="30" t="str">
        <x:v>No Action</x:v>
      </x:c>
      <x:c r="M40" s="44"/>
      <x:c r="N40" s="30" t="str">
        <x:f>IF(OR(B40="",L40="No Action"),"",IF(AND(L40="Closed",M40&lt;&gt;""),M40-B40,TODAY()-B40))</x:f>
      </x:c>
      <x:c r="O40" s="30" t="str">
        <x:f>IF(C40="","",IF(L40="No Action","No Action",IF(L40="Closed","Closed",IF(K40="","",IF(K40&lt;TODAY(),"Overdue",IF(K40-TODAY()&lt;=7,"Due Soon","On Track"))))))</x:f>
      </x:c>
      <x:c r="P40" s="30" t="str">
        <x:f>IF(N40="","",IF(N40&lt;=30,"0-30 days",IF(N40&lt;=60,"31-60 days",IF(N40&lt;=90,"61-90 days","&gt;90 days"))))</x:f>
      </x:c>
      <x:c r="Q40" s="30" t="str"/>
      <x:c r="R40" s="30" t="str"/>
      <x:c r="S40" s="30" t="str"/>
    </x:row>
    <x:row r="41">
      <x:c r="A41" s="30" t="str">
        <x:v>ISAR-036</x:v>
      </x:c>
      <x:c r="B41" s="44"/>
      <x:c r="C41" s="30"/>
      <x:c r="D41" s="30" t="str"/>
      <x:c r="E41" s="30" t="str"/>
      <x:c r="F41" s="30" t="str"/>
      <x:c r="G41" s="30" t="str"/>
      <x:c r="H41" s="30" t="str"/>
      <x:c r="I41" s="30" t="str"/>
      <x:c r="J41" s="30" t="str"/>
      <x:c r="K41" s="44"/>
      <x:c r="L41" s="30" t="str">
        <x:v>No Action</x:v>
      </x:c>
      <x:c r="M41" s="44"/>
      <x:c r="N41" s="30" t="str">
        <x:f>IF(OR(B41="",L41="No Action"),"",IF(AND(L41="Closed",M41&lt;&gt;""),M41-B41,TODAY()-B41))</x:f>
      </x:c>
      <x:c r="O41" s="30" t="str">
        <x:f>IF(C41="","",IF(L41="No Action","No Action",IF(L41="Closed","Closed",IF(K41="","",IF(K41&lt;TODAY(),"Overdue",IF(K41-TODAY()&lt;=7,"Due Soon","On Track"))))))</x:f>
      </x:c>
      <x:c r="P41" s="30" t="str">
        <x:f>IF(N41="","",IF(N41&lt;=30,"0-30 days",IF(N41&lt;=60,"31-60 days",IF(N41&lt;=90,"61-90 days","&gt;90 days"))))</x:f>
      </x:c>
      <x:c r="Q41" s="30" t="str"/>
      <x:c r="R41" s="30" t="str"/>
      <x:c r="S41" s="30" t="str"/>
    </x:row>
    <x:row r="42">
      <x:c r="A42" s="30" t="str">
        <x:v>ISAR-037</x:v>
      </x:c>
      <x:c r="B42" s="44"/>
      <x:c r="C42" s="30"/>
      <x:c r="D42" s="30" t="str"/>
      <x:c r="E42" s="30" t="str"/>
      <x:c r="F42" s="30" t="str"/>
      <x:c r="G42" s="30" t="str"/>
      <x:c r="H42" s="30" t="str"/>
      <x:c r="I42" s="30" t="str"/>
      <x:c r="J42" s="30" t="str"/>
      <x:c r="K42" s="44"/>
      <x:c r="L42" s="30" t="str">
        <x:v>No Action</x:v>
      </x:c>
      <x:c r="M42" s="44"/>
      <x:c r="N42" s="30" t="str">
        <x:f>IF(OR(B42="",L42="No Action"),"",IF(AND(L42="Closed",M42&lt;&gt;""),M42-B42,TODAY()-B42))</x:f>
      </x:c>
      <x:c r="O42" s="30" t="str">
        <x:f>IF(C42="","",IF(L42="No Action","No Action",IF(L42="Closed","Closed",IF(K42="","",IF(K42&lt;TODAY(),"Overdue",IF(K42-TODAY()&lt;=7,"Due Soon","On Track"))))))</x:f>
      </x:c>
      <x:c r="P42" s="30" t="str">
        <x:f>IF(N42="","",IF(N42&lt;=30,"0-30 days",IF(N42&lt;=60,"31-60 days",IF(N42&lt;=90,"61-90 days","&gt;90 days"))))</x:f>
      </x:c>
      <x:c r="Q42" s="30" t="str"/>
      <x:c r="R42" s="30" t="str"/>
      <x:c r="S42" s="30" t="str"/>
    </x:row>
    <x:row r="43">
      <x:c r="A43" s="30" t="str">
        <x:v>ISAR-038</x:v>
      </x:c>
      <x:c r="B43" s="44"/>
      <x:c r="C43" s="30"/>
      <x:c r="D43" s="30" t="str"/>
      <x:c r="E43" s="30" t="str"/>
      <x:c r="F43" s="30" t="str"/>
      <x:c r="G43" s="30" t="str"/>
      <x:c r="H43" s="30" t="str"/>
      <x:c r="I43" s="30" t="str"/>
      <x:c r="J43" s="30" t="str"/>
      <x:c r="K43" s="44"/>
      <x:c r="L43" s="30" t="str">
        <x:v>No Action</x:v>
      </x:c>
      <x:c r="M43" s="44"/>
      <x:c r="N43" s="30" t="str">
        <x:f>IF(OR(B43="",L43="No Action"),"",IF(AND(L43="Closed",M43&lt;&gt;""),M43-B43,TODAY()-B43))</x:f>
      </x:c>
      <x:c r="O43" s="30" t="str">
        <x:f>IF(C43="","",IF(L43="No Action","No Action",IF(L43="Closed","Closed",IF(K43="","",IF(K43&lt;TODAY(),"Overdue",IF(K43-TODAY()&lt;=7,"Due Soon","On Track"))))))</x:f>
      </x:c>
      <x:c r="P43" s="30" t="str">
        <x:f>IF(N43="","",IF(N43&lt;=30,"0-30 days",IF(N43&lt;=60,"31-60 days",IF(N43&lt;=90,"61-90 days","&gt;90 days"))))</x:f>
      </x:c>
      <x:c r="Q43" s="30" t="str"/>
      <x:c r="R43" s="30" t="str"/>
      <x:c r="S43" s="30" t="str"/>
    </x:row>
    <x:row r="44">
      <x:c r="A44" s="30" t="str">
        <x:v>ISAR-039</x:v>
      </x:c>
      <x:c r="B44" s="44"/>
      <x:c r="C44" s="30"/>
      <x:c r="D44" s="30" t="str"/>
      <x:c r="E44" s="30" t="str"/>
      <x:c r="F44" s="30" t="str"/>
      <x:c r="G44" s="30" t="str"/>
      <x:c r="H44" s="30" t="str"/>
      <x:c r="I44" s="30" t="str"/>
      <x:c r="J44" s="30" t="str"/>
      <x:c r="K44" s="44"/>
      <x:c r="L44" s="30" t="str">
        <x:v>No Action</x:v>
      </x:c>
      <x:c r="M44" s="44"/>
      <x:c r="N44" s="30" t="str">
        <x:f>IF(OR(B44="",L44="No Action"),"",IF(AND(L44="Closed",M44&lt;&gt;""),M44-B44,TODAY()-B44))</x:f>
      </x:c>
      <x:c r="O44" s="30" t="str">
        <x:f>IF(C44="","",IF(L44="No Action","No Action",IF(L44="Closed","Closed",IF(K44="","",IF(K44&lt;TODAY(),"Overdue",IF(K44-TODAY()&lt;=7,"Due Soon","On Track"))))))</x:f>
      </x:c>
      <x:c r="P44" s="30" t="str">
        <x:f>IF(N44="","",IF(N44&lt;=30,"0-30 days",IF(N44&lt;=60,"31-60 days",IF(N44&lt;=90,"61-90 days","&gt;90 days"))))</x:f>
      </x:c>
      <x:c r="Q44" s="30" t="str"/>
      <x:c r="R44" s="30" t="str"/>
      <x:c r="S44" s="30" t="str"/>
    </x:row>
    <x:row r="45">
      <x:c r="A45" s="30" t="str">
        <x:v>ISAR-040</x:v>
      </x:c>
      <x:c r="B45" s="44"/>
      <x:c r="C45" s="30"/>
      <x:c r="D45" s="30" t="str"/>
      <x:c r="E45" s="30" t="str"/>
      <x:c r="F45" s="30" t="str"/>
      <x:c r="G45" s="30" t="str"/>
      <x:c r="H45" s="30" t="str"/>
      <x:c r="I45" s="30" t="str"/>
      <x:c r="J45" s="30" t="str"/>
      <x:c r="K45" s="44"/>
      <x:c r="L45" s="30" t="str">
        <x:v>No Action</x:v>
      </x:c>
      <x:c r="M45" s="44"/>
      <x:c r="N45" s="30" t="str">
        <x:f>IF(OR(B45="",L45="No Action"),"",IF(AND(L45="Closed",M45&lt;&gt;""),M45-B45,TODAY()-B45))</x:f>
      </x:c>
      <x:c r="O45" s="30" t="str">
        <x:f>IF(C45="","",IF(L45="No Action","No Action",IF(L45="Closed","Closed",IF(K45="","",IF(K45&lt;TODAY(),"Overdue",IF(K45-TODAY()&lt;=7,"Due Soon","On Track"))))))</x:f>
      </x:c>
      <x:c r="P45" s="30" t="str">
        <x:f>IF(N45="","",IF(N45&lt;=30,"0-30 days",IF(N45&lt;=60,"31-60 days",IF(N45&lt;=90,"61-90 days","&gt;90 days"))))</x:f>
      </x:c>
      <x:c r="Q45" s="30" t="str"/>
      <x:c r="R45" s="30" t="str"/>
      <x:c r="S45" s="30" t="str"/>
    </x:row>
    <x:row r="46">
      <x:c r="A46" s="30" t="str">
        <x:v>ISAR-041</x:v>
      </x:c>
      <x:c r="B46" s="44"/>
      <x:c r="C46" s="30"/>
      <x:c r="D46" s="30" t="str"/>
      <x:c r="E46" s="30" t="str"/>
      <x:c r="F46" s="30" t="str"/>
      <x:c r="G46" s="30" t="str"/>
      <x:c r="H46" s="30" t="str"/>
      <x:c r="I46" s="30" t="str"/>
      <x:c r="J46" s="30" t="str"/>
      <x:c r="K46" s="44"/>
      <x:c r="L46" s="30" t="str">
        <x:v>No Action</x:v>
      </x:c>
      <x:c r="M46" s="44"/>
      <x:c r="N46" s="30" t="str">
        <x:f>IF(OR(B46="",L46="No Action"),"",IF(AND(L46="Closed",M46&lt;&gt;""),M46-B46,TODAY()-B46))</x:f>
      </x:c>
      <x:c r="O46" s="30" t="str">
        <x:f>IF(C46="","",IF(L46="No Action","No Action",IF(L46="Closed","Closed",IF(K46="","",IF(K46&lt;TODAY(),"Overdue",IF(K46-TODAY()&lt;=7,"Due Soon","On Track"))))))</x:f>
      </x:c>
      <x:c r="P46" s="30" t="str">
        <x:f>IF(N46="","",IF(N46&lt;=30,"0-30 days",IF(N46&lt;=60,"31-60 days",IF(N46&lt;=90,"61-90 days","&gt;90 days"))))</x:f>
      </x:c>
      <x:c r="Q46" s="30" t="str"/>
      <x:c r="R46" s="30" t="str"/>
      <x:c r="S46" s="30" t="str"/>
    </x:row>
    <x:row r="47">
      <x:c r="A47" s="30" t="str">
        <x:v>ISAR-042</x:v>
      </x:c>
      <x:c r="B47" s="44"/>
      <x:c r="C47" s="30"/>
      <x:c r="D47" s="30" t="str"/>
      <x:c r="E47" s="30" t="str"/>
      <x:c r="F47" s="30" t="str"/>
      <x:c r="G47" s="30" t="str"/>
      <x:c r="H47" s="30" t="str"/>
      <x:c r="I47" s="30" t="str"/>
      <x:c r="J47" s="30" t="str"/>
      <x:c r="K47" s="44"/>
      <x:c r="L47" s="30" t="str">
        <x:v>No Action</x:v>
      </x:c>
      <x:c r="M47" s="44"/>
      <x:c r="N47" s="30" t="str">
        <x:f>IF(OR(B47="",L47="No Action"),"",IF(AND(L47="Closed",M47&lt;&gt;""),M47-B47,TODAY()-B47))</x:f>
      </x:c>
      <x:c r="O47" s="30" t="str">
        <x:f>IF(C47="","",IF(L47="No Action","No Action",IF(L47="Closed","Closed",IF(K47="","",IF(K47&lt;TODAY(),"Overdue",IF(K47-TODAY()&lt;=7,"Due Soon","On Track"))))))</x:f>
      </x:c>
      <x:c r="P47" s="30" t="str">
        <x:f>IF(N47="","",IF(N47&lt;=30,"0-30 days",IF(N47&lt;=60,"31-60 days",IF(N47&lt;=90,"61-90 days","&gt;90 days"))))</x:f>
      </x:c>
      <x:c r="Q47" s="30" t="str"/>
      <x:c r="R47" s="30" t="str"/>
      <x:c r="S47" s="30" t="str"/>
    </x:row>
    <x:row r="48">
      <x:c r="A48" s="30" t="str">
        <x:v>ISAR-043</x:v>
      </x:c>
      <x:c r="B48" s="44"/>
      <x:c r="C48" s="30"/>
      <x:c r="D48" s="30" t="str"/>
      <x:c r="E48" s="30" t="str"/>
      <x:c r="F48" s="30" t="str"/>
      <x:c r="G48" s="30" t="str"/>
      <x:c r="H48" s="30" t="str"/>
      <x:c r="I48" s="30" t="str"/>
      <x:c r="J48" s="30" t="str"/>
      <x:c r="K48" s="44"/>
      <x:c r="L48" s="30" t="str">
        <x:v>No Action</x:v>
      </x:c>
      <x:c r="M48" s="44"/>
      <x:c r="N48" s="30" t="str">
        <x:f>IF(OR(B48="",L48="No Action"),"",IF(AND(L48="Closed",M48&lt;&gt;""),M48-B48,TODAY()-B48))</x:f>
      </x:c>
      <x:c r="O48" s="30" t="str">
        <x:f>IF(C48="","",IF(L48="No Action","No Action",IF(L48="Closed","Closed",IF(K48="","",IF(K48&lt;TODAY(),"Overdue",IF(K48-TODAY()&lt;=7,"Due Soon","On Track"))))))</x:f>
      </x:c>
      <x:c r="P48" s="30" t="str">
        <x:f>IF(N48="","",IF(N48&lt;=30,"0-30 days",IF(N48&lt;=60,"31-60 days",IF(N48&lt;=90,"61-90 days","&gt;90 days"))))</x:f>
      </x:c>
      <x:c r="Q48" s="30" t="str"/>
      <x:c r="R48" s="30" t="str"/>
      <x:c r="S48" s="30" t="str"/>
    </x:row>
    <x:row r="49">
      <x:c r="A49" s="30" t="str">
        <x:v>ISAR-044</x:v>
      </x:c>
      <x:c r="B49" s="44"/>
      <x:c r="C49" s="30"/>
      <x:c r="D49" s="30" t="str"/>
      <x:c r="E49" s="30" t="str"/>
      <x:c r="F49" s="30" t="str"/>
      <x:c r="G49" s="30" t="str"/>
      <x:c r="H49" s="30" t="str"/>
      <x:c r="I49" s="30" t="str"/>
      <x:c r="J49" s="30" t="str"/>
      <x:c r="K49" s="44"/>
      <x:c r="L49" s="30" t="str">
        <x:v>No Action</x:v>
      </x:c>
      <x:c r="M49" s="44"/>
      <x:c r="N49" s="30" t="str">
        <x:f>IF(OR(B49="",L49="No Action"),"",IF(AND(L49="Closed",M49&lt;&gt;""),M49-B49,TODAY()-B49))</x:f>
      </x:c>
      <x:c r="O49" s="30" t="str">
        <x:f>IF(C49="","",IF(L49="No Action","No Action",IF(L49="Closed","Closed",IF(K49="","",IF(K49&lt;TODAY(),"Overdue",IF(K49-TODAY()&lt;=7,"Due Soon","On Track"))))))</x:f>
      </x:c>
      <x:c r="P49" s="30" t="str">
        <x:f>IF(N49="","",IF(N49&lt;=30,"0-30 days",IF(N49&lt;=60,"31-60 days",IF(N49&lt;=90,"61-90 days","&gt;90 days"))))</x:f>
      </x:c>
      <x:c r="Q49" s="30" t="str"/>
      <x:c r="R49" s="30" t="str"/>
      <x:c r="S49" s="30" t="str"/>
    </x:row>
    <x:row r="50">
      <x:c r="A50" s="30" t="str">
        <x:v>ISAR-045</x:v>
      </x:c>
      <x:c r="B50" s="44"/>
      <x:c r="C50" s="30"/>
      <x:c r="D50" s="30" t="str"/>
      <x:c r="E50" s="30" t="str"/>
      <x:c r="F50" s="30" t="str"/>
      <x:c r="G50" s="30" t="str"/>
      <x:c r="H50" s="30" t="str"/>
      <x:c r="I50" s="30" t="str"/>
      <x:c r="J50" s="30" t="str"/>
      <x:c r="K50" s="44"/>
      <x:c r="L50" s="30" t="str">
        <x:v>No Action</x:v>
      </x:c>
      <x:c r="M50" s="44"/>
      <x:c r="N50" s="30" t="str">
        <x:f>IF(OR(B50="",L50="No Action"),"",IF(AND(L50="Closed",M50&lt;&gt;""),M50-B50,TODAY()-B50))</x:f>
      </x:c>
      <x:c r="O50" s="30" t="str">
        <x:f>IF(C50="","",IF(L50="No Action","No Action",IF(L50="Closed","Closed",IF(K50="","",IF(K50&lt;TODAY(),"Overdue",IF(K50-TODAY()&lt;=7,"Due Soon","On Track"))))))</x:f>
      </x:c>
      <x:c r="P50" s="30" t="str">
        <x:f>IF(N50="","",IF(N50&lt;=30,"0-30 days",IF(N50&lt;=60,"31-60 days",IF(N50&lt;=90,"61-90 days","&gt;90 days"))))</x:f>
      </x:c>
      <x:c r="Q50" s="30" t="str"/>
      <x:c r="R50" s="30" t="str"/>
      <x:c r="S50" s="30" t="str"/>
    </x:row>
    <x:row r="51">
      <x:c r="A51" s="30" t="str">
        <x:v>ISAR-046</x:v>
      </x:c>
      <x:c r="B51" s="44"/>
      <x:c r="C51" s="30"/>
      <x:c r="D51" s="30" t="str"/>
      <x:c r="E51" s="30" t="str"/>
      <x:c r="F51" s="30" t="str"/>
      <x:c r="G51" s="30" t="str"/>
      <x:c r="H51" s="30" t="str"/>
      <x:c r="I51" s="30" t="str"/>
      <x:c r="J51" s="30" t="str"/>
      <x:c r="K51" s="44"/>
      <x:c r="L51" s="30" t="str">
        <x:v>No Action</x:v>
      </x:c>
      <x:c r="M51" s="44"/>
      <x:c r="N51" s="30" t="str">
        <x:f>IF(OR(B51="",L51="No Action"),"",IF(AND(L51="Closed",M51&lt;&gt;""),M51-B51,TODAY()-B51))</x:f>
      </x:c>
      <x:c r="O51" s="30" t="str">
        <x:f>IF(C51="","",IF(L51="No Action","No Action",IF(L51="Closed","Closed",IF(K51="","",IF(K51&lt;TODAY(),"Overdue",IF(K51-TODAY()&lt;=7,"Due Soon","On Track"))))))</x:f>
      </x:c>
      <x:c r="P51" s="30" t="str">
        <x:f>IF(N51="","",IF(N51&lt;=30,"0-30 days",IF(N51&lt;=60,"31-60 days",IF(N51&lt;=90,"61-90 days","&gt;90 days"))))</x:f>
      </x:c>
      <x:c r="Q51" s="30" t="str"/>
      <x:c r="R51" s="30" t="str"/>
      <x:c r="S51" s="30" t="str"/>
    </x:row>
    <x:row r="52">
      <x:c r="A52" s="30" t="str">
        <x:v>ISAR-047</x:v>
      </x:c>
      <x:c r="B52" s="44"/>
      <x:c r="C52" s="30"/>
      <x:c r="D52" s="30" t="str"/>
      <x:c r="E52" s="30" t="str"/>
      <x:c r="F52" s="30" t="str"/>
      <x:c r="G52" s="30" t="str"/>
      <x:c r="H52" s="30" t="str"/>
      <x:c r="I52" s="30" t="str"/>
      <x:c r="J52" s="30" t="str"/>
      <x:c r="K52" s="44"/>
      <x:c r="L52" s="30" t="str">
        <x:v>No Action</x:v>
      </x:c>
      <x:c r="M52" s="44"/>
      <x:c r="N52" s="30" t="str">
        <x:f>IF(OR(B52="",L52="No Action"),"",IF(AND(L52="Closed",M52&lt;&gt;""),M52-B52,TODAY()-B52))</x:f>
      </x:c>
      <x:c r="O52" s="30" t="str">
        <x:f>IF(C52="","",IF(L52="No Action","No Action",IF(L52="Closed","Closed",IF(K52="","",IF(K52&lt;TODAY(),"Overdue",IF(K52-TODAY()&lt;=7,"Due Soon","On Track"))))))</x:f>
      </x:c>
      <x:c r="P52" s="30" t="str">
        <x:f>IF(N52="","",IF(N52&lt;=30,"0-30 days",IF(N52&lt;=60,"31-60 days",IF(N52&lt;=90,"61-90 days","&gt;90 days"))))</x:f>
      </x:c>
      <x:c r="Q52" s="30" t="str"/>
      <x:c r="R52" s="30" t="str"/>
      <x:c r="S52" s="30" t="str"/>
    </x:row>
    <x:row r="53">
      <x:c r="A53" s="30" t="str">
        <x:v>ISAR-048</x:v>
      </x:c>
      <x:c r="B53" s="44"/>
      <x:c r="C53" s="30"/>
      <x:c r="D53" s="30" t="str"/>
      <x:c r="E53" s="30" t="str"/>
      <x:c r="F53" s="30" t="str"/>
      <x:c r="G53" s="30" t="str"/>
      <x:c r="H53" s="30" t="str"/>
      <x:c r="I53" s="30" t="str"/>
      <x:c r="J53" s="30" t="str"/>
      <x:c r="K53" s="44"/>
      <x:c r="L53" s="30" t="str">
        <x:v>No Action</x:v>
      </x:c>
      <x:c r="M53" s="44"/>
      <x:c r="N53" s="30" t="str">
        <x:f>IF(OR(B53="",L53="No Action"),"",IF(AND(L53="Closed",M53&lt;&gt;""),M53-B53,TODAY()-B53))</x:f>
      </x:c>
      <x:c r="O53" s="30" t="str">
        <x:f>IF(C53="","",IF(L53="No Action","No Action",IF(L53="Closed","Closed",IF(K53="","",IF(K53&lt;TODAY(),"Overdue",IF(K53-TODAY()&lt;=7,"Due Soon","On Track"))))))</x:f>
      </x:c>
      <x:c r="P53" s="30" t="str">
        <x:f>IF(N53="","",IF(N53&lt;=30,"0-30 days",IF(N53&lt;=60,"31-60 days",IF(N53&lt;=90,"61-90 days","&gt;90 days"))))</x:f>
      </x:c>
      <x:c r="Q53" s="30" t="str"/>
      <x:c r="R53" s="30" t="str"/>
      <x:c r="S53" s="30" t="str"/>
    </x:row>
    <x:row r="54">
      <x:c r="A54" s="30" t="str">
        <x:v>ISAR-049</x:v>
      </x:c>
      <x:c r="B54" s="44"/>
      <x:c r="C54" s="30"/>
      <x:c r="D54" s="30" t="str"/>
      <x:c r="E54" s="30" t="str"/>
      <x:c r="F54" s="30" t="str"/>
      <x:c r="G54" s="30" t="str"/>
      <x:c r="H54" s="30" t="str"/>
      <x:c r="I54" s="30" t="str"/>
      <x:c r="J54" s="30" t="str"/>
      <x:c r="K54" s="44"/>
      <x:c r="L54" s="30" t="str">
        <x:v>No Action</x:v>
      </x:c>
      <x:c r="M54" s="44"/>
      <x:c r="N54" s="30" t="str">
        <x:f>IF(OR(B54="",L54="No Action"),"",IF(AND(L54="Closed",M54&lt;&gt;""),M54-B54,TODAY()-B54))</x:f>
      </x:c>
      <x:c r="O54" s="30" t="str">
        <x:f>IF(C54="","",IF(L54="No Action","No Action",IF(L54="Closed","Closed",IF(K54="","",IF(K54&lt;TODAY(),"Overdue",IF(K54-TODAY()&lt;=7,"Due Soon","On Track"))))))</x:f>
      </x:c>
      <x:c r="P54" s="30" t="str">
        <x:f>IF(N54="","",IF(N54&lt;=30,"0-30 days",IF(N54&lt;=60,"31-60 days",IF(N54&lt;=90,"61-90 days","&gt;90 days"))))</x:f>
      </x:c>
      <x:c r="Q54" s="30" t="str"/>
      <x:c r="R54" s="30" t="str"/>
      <x:c r="S54" s="30" t="str"/>
    </x:row>
    <x:row r="55">
      <x:c r="A55" s="30" t="str">
        <x:v>ISAR-050</x:v>
      </x:c>
      <x:c r="B55" s="44"/>
      <x:c r="C55" s="30"/>
      <x:c r="D55" s="30" t="str"/>
      <x:c r="E55" s="30" t="str"/>
      <x:c r="F55" s="30" t="str"/>
      <x:c r="G55" s="30" t="str"/>
      <x:c r="H55" s="30" t="str"/>
      <x:c r="I55" s="30" t="str"/>
      <x:c r="J55" s="30" t="str"/>
      <x:c r="K55" s="44"/>
      <x:c r="L55" s="30" t="str">
        <x:v>No Action</x:v>
      </x:c>
      <x:c r="M55" s="44"/>
      <x:c r="N55" s="30" t="str">
        <x:f>IF(OR(B55="",L55="No Action"),"",IF(AND(L55="Closed",M55&lt;&gt;""),M55-B55,TODAY()-B55))</x:f>
      </x:c>
      <x:c r="O55" s="30" t="str">
        <x:f>IF(C55="","",IF(L55="No Action","No Action",IF(L55="Closed","Closed",IF(K55="","",IF(K55&lt;TODAY(),"Overdue",IF(K55-TODAY()&lt;=7,"Due Soon","On Track"))))))</x:f>
      </x:c>
      <x:c r="P55" s="30" t="str">
        <x:f>IF(N55="","",IF(N55&lt;=30,"0-30 days",IF(N55&lt;=60,"31-60 days",IF(N55&lt;=90,"61-90 days","&gt;90 days"))))</x:f>
      </x:c>
      <x:c r="Q55" s="30" t="str"/>
      <x:c r="R55" s="30" t="str"/>
      <x:c r="S55" s="30" t="str"/>
    </x:row>
    <x:row r="56">
      <x:c r="A56" s="30" t="str">
        <x:v>ISAR-051</x:v>
      </x:c>
      <x:c r="B56" s="44"/>
      <x:c r="C56" s="30"/>
      <x:c r="D56" s="30" t="str"/>
      <x:c r="E56" s="30" t="str"/>
      <x:c r="F56" s="30" t="str"/>
      <x:c r="G56" s="30" t="str"/>
      <x:c r="H56" s="30" t="str"/>
      <x:c r="I56" s="30" t="str"/>
      <x:c r="J56" s="30" t="str"/>
      <x:c r="K56" s="44"/>
      <x:c r="L56" s="30" t="str">
        <x:v>No Action</x:v>
      </x:c>
      <x:c r="M56" s="44"/>
      <x:c r="N56" s="30" t="str">
        <x:f>IF(OR(B56="",L56="No Action"),"",IF(AND(L56="Closed",M56&lt;&gt;""),M56-B56,TODAY()-B56))</x:f>
      </x:c>
      <x:c r="O56" s="30" t="str">
        <x:f>IF(C56="","",IF(L56="No Action","No Action",IF(L56="Closed","Closed",IF(K56="","",IF(K56&lt;TODAY(),"Overdue",IF(K56-TODAY()&lt;=7,"Due Soon","On Track"))))))</x:f>
      </x:c>
      <x:c r="P56" s="30" t="str">
        <x:f>IF(N56="","",IF(N56&lt;=30,"0-30 days",IF(N56&lt;=60,"31-60 days",IF(N56&lt;=90,"61-90 days","&gt;90 days"))))</x:f>
      </x:c>
      <x:c r="Q56" s="30" t="str"/>
      <x:c r="R56" s="30" t="str"/>
      <x:c r="S56" s="30" t="str"/>
    </x:row>
    <x:row r="57">
      <x:c r="A57" s="30" t="str">
        <x:v>ISAR-052</x:v>
      </x:c>
      <x:c r="B57" s="44"/>
      <x:c r="C57" s="30"/>
      <x:c r="D57" s="30" t="str"/>
      <x:c r="E57" s="30" t="str"/>
      <x:c r="F57" s="30" t="str"/>
      <x:c r="G57" s="30" t="str"/>
      <x:c r="H57" s="30" t="str"/>
      <x:c r="I57" s="30" t="str"/>
      <x:c r="J57" s="30" t="str"/>
      <x:c r="K57" s="44"/>
      <x:c r="L57" s="30" t="str">
        <x:v>No Action</x:v>
      </x:c>
      <x:c r="M57" s="44"/>
      <x:c r="N57" s="30" t="str">
        <x:f>IF(OR(B57="",L57="No Action"),"",IF(AND(L57="Closed",M57&lt;&gt;""),M57-B57,TODAY()-B57))</x:f>
      </x:c>
      <x:c r="O57" s="30" t="str">
        <x:f>IF(C57="","",IF(L57="No Action","No Action",IF(L57="Closed","Closed",IF(K57="","",IF(K57&lt;TODAY(),"Overdue",IF(K57-TODAY()&lt;=7,"Due Soon","On Track"))))))</x:f>
      </x:c>
      <x:c r="P57" s="30" t="str">
        <x:f>IF(N57="","",IF(N57&lt;=30,"0-30 days",IF(N57&lt;=60,"31-60 days",IF(N57&lt;=90,"61-90 days","&gt;90 days"))))</x:f>
      </x:c>
      <x:c r="Q57" s="30" t="str"/>
      <x:c r="R57" s="30" t="str"/>
      <x:c r="S57" s="30" t="str"/>
    </x:row>
    <x:row r="58">
      <x:c r="A58" s="30" t="str">
        <x:v>ISAR-053</x:v>
      </x:c>
      <x:c r="B58" s="44"/>
      <x:c r="C58" s="30"/>
      <x:c r="D58" s="30" t="str"/>
      <x:c r="E58" s="30" t="str"/>
      <x:c r="F58" s="30" t="str"/>
      <x:c r="G58" s="30" t="str"/>
      <x:c r="H58" s="30" t="str"/>
      <x:c r="I58" s="30" t="str"/>
      <x:c r="J58" s="30" t="str"/>
      <x:c r="K58" s="44"/>
      <x:c r="L58" s="30" t="str">
        <x:v>No Action</x:v>
      </x:c>
      <x:c r="M58" s="44"/>
      <x:c r="N58" s="30" t="str">
        <x:f>IF(OR(B58="",L58="No Action"),"",IF(AND(L58="Closed",M58&lt;&gt;""),M58-B58,TODAY()-B58))</x:f>
      </x:c>
      <x:c r="O58" s="30" t="str">
        <x:f>IF(C58="","",IF(L58="No Action","No Action",IF(L58="Closed","Closed",IF(K58="","",IF(K58&lt;TODAY(),"Overdue",IF(K58-TODAY()&lt;=7,"Due Soon","On Track"))))))</x:f>
      </x:c>
      <x:c r="P58" s="30" t="str">
        <x:f>IF(N58="","",IF(N58&lt;=30,"0-30 days",IF(N58&lt;=60,"31-60 days",IF(N58&lt;=90,"61-90 days","&gt;90 days"))))</x:f>
      </x:c>
      <x:c r="Q58" s="30" t="str"/>
      <x:c r="R58" s="30" t="str"/>
      <x:c r="S58" s="30" t="str"/>
    </x:row>
    <x:row r="59">
      <x:c r="A59" s="30" t="str">
        <x:v>ISAR-054</x:v>
      </x:c>
      <x:c r="B59" s="44"/>
      <x:c r="C59" s="30"/>
      <x:c r="D59" s="30" t="str"/>
      <x:c r="E59" s="30" t="str"/>
      <x:c r="F59" s="30" t="str"/>
      <x:c r="G59" s="30" t="str"/>
      <x:c r="H59" s="30" t="str"/>
      <x:c r="I59" s="30" t="str"/>
      <x:c r="J59" s="30" t="str"/>
      <x:c r="K59" s="44"/>
      <x:c r="L59" s="30" t="str">
        <x:v>No Action</x:v>
      </x:c>
      <x:c r="M59" s="44"/>
      <x:c r="N59" s="30" t="str">
        <x:f>IF(OR(B59="",L59="No Action"),"",IF(AND(L59="Closed",M59&lt;&gt;""),M59-B59,TODAY()-B59))</x:f>
      </x:c>
      <x:c r="O59" s="30" t="str">
        <x:f>IF(C59="","",IF(L59="No Action","No Action",IF(L59="Closed","Closed",IF(K59="","",IF(K59&lt;TODAY(),"Overdue",IF(K59-TODAY()&lt;=7,"Due Soon","On Track"))))))</x:f>
      </x:c>
      <x:c r="P59" s="30" t="str">
        <x:f>IF(N59="","",IF(N59&lt;=30,"0-30 days",IF(N59&lt;=60,"31-60 days",IF(N59&lt;=90,"61-90 days","&gt;90 days"))))</x:f>
      </x:c>
      <x:c r="Q59" s="30" t="str"/>
      <x:c r="R59" s="30" t="str"/>
      <x:c r="S59" s="30" t="str"/>
    </x:row>
    <x:row r="60">
      <x:c r="A60" s="30" t="str">
        <x:v>ISAR-055</x:v>
      </x:c>
      <x:c r="B60" s="44"/>
      <x:c r="C60" s="30"/>
      <x:c r="D60" s="30" t="str"/>
      <x:c r="E60" s="30" t="str"/>
      <x:c r="F60" s="30" t="str"/>
      <x:c r="G60" s="30" t="str"/>
      <x:c r="H60" s="30" t="str"/>
      <x:c r="I60" s="30" t="str"/>
      <x:c r="J60" s="30" t="str"/>
      <x:c r="K60" s="44"/>
      <x:c r="L60" s="30" t="str">
        <x:v>No Action</x:v>
      </x:c>
      <x:c r="M60" s="44"/>
      <x:c r="N60" s="30" t="str">
        <x:f>IF(OR(B60="",L60="No Action"),"",IF(AND(L60="Closed",M60&lt;&gt;""),M60-B60,TODAY()-B60))</x:f>
      </x:c>
      <x:c r="O60" s="30" t="str">
        <x:f>IF(C60="","",IF(L60="No Action","No Action",IF(L60="Closed","Closed",IF(K60="","",IF(K60&lt;TODAY(),"Overdue",IF(K60-TODAY()&lt;=7,"Due Soon","On Track"))))))</x:f>
      </x:c>
      <x:c r="P60" s="30" t="str">
        <x:f>IF(N60="","",IF(N60&lt;=30,"0-30 days",IF(N60&lt;=60,"31-60 days",IF(N60&lt;=90,"61-90 days","&gt;90 days"))))</x:f>
      </x:c>
      <x:c r="Q60" s="30" t="str"/>
      <x:c r="R60" s="30" t="str"/>
      <x:c r="S60" s="30" t="str"/>
    </x:row>
    <x:row r="61">
      <x:c r="A61" s="30" t="str">
        <x:v>ISAR-056</x:v>
      </x:c>
      <x:c r="B61" s="44"/>
      <x:c r="C61" s="30"/>
      <x:c r="D61" s="30" t="str"/>
      <x:c r="E61" s="30" t="str"/>
      <x:c r="F61" s="30" t="str"/>
      <x:c r="G61" s="30" t="str"/>
      <x:c r="H61" s="30" t="str"/>
      <x:c r="I61" s="30" t="str"/>
      <x:c r="J61" s="30" t="str"/>
      <x:c r="K61" s="44"/>
      <x:c r="L61" s="30" t="str">
        <x:v>No Action</x:v>
      </x:c>
      <x:c r="M61" s="44"/>
      <x:c r="N61" s="30" t="str">
        <x:f>IF(OR(B61="",L61="No Action"),"",IF(AND(L61="Closed",M61&lt;&gt;""),M61-B61,TODAY()-B61))</x:f>
      </x:c>
      <x:c r="O61" s="30" t="str">
        <x:f>IF(C61="","",IF(L61="No Action","No Action",IF(L61="Closed","Closed",IF(K61="","",IF(K61&lt;TODAY(),"Overdue",IF(K61-TODAY()&lt;=7,"Due Soon","On Track"))))))</x:f>
      </x:c>
      <x:c r="P61" s="30" t="str">
        <x:f>IF(N61="","",IF(N61&lt;=30,"0-30 days",IF(N61&lt;=60,"31-60 days",IF(N61&lt;=90,"61-90 days","&gt;90 days"))))</x:f>
      </x:c>
      <x:c r="Q61" s="30" t="str"/>
      <x:c r="R61" s="30" t="str"/>
      <x:c r="S61" s="30" t="str"/>
    </x:row>
    <x:row r="62">
      <x:c r="A62" s="30" t="str">
        <x:v>ISAR-057</x:v>
      </x:c>
      <x:c r="B62" s="44"/>
      <x:c r="C62" s="30"/>
      <x:c r="D62" s="30" t="str"/>
      <x:c r="E62" s="30" t="str"/>
      <x:c r="F62" s="30" t="str"/>
      <x:c r="G62" s="30" t="str"/>
      <x:c r="H62" s="30" t="str"/>
      <x:c r="I62" s="30" t="str"/>
      <x:c r="J62" s="30" t="str"/>
      <x:c r="K62" s="44"/>
      <x:c r="L62" s="30" t="str">
        <x:v>No Action</x:v>
      </x:c>
      <x:c r="M62" s="44"/>
      <x:c r="N62" s="30" t="str">
        <x:f>IF(OR(B62="",L62="No Action"),"",IF(AND(L62="Closed",M62&lt;&gt;""),M62-B62,TODAY()-B62))</x:f>
      </x:c>
      <x:c r="O62" s="30" t="str">
        <x:f>IF(C62="","",IF(L62="No Action","No Action",IF(L62="Closed","Closed",IF(K62="","",IF(K62&lt;TODAY(),"Overdue",IF(K62-TODAY()&lt;=7,"Due Soon","On Track"))))))</x:f>
      </x:c>
      <x:c r="P62" s="30" t="str">
        <x:f>IF(N62="","",IF(N62&lt;=30,"0-30 days",IF(N62&lt;=60,"31-60 days",IF(N62&lt;=90,"61-90 days","&gt;90 days"))))</x:f>
      </x:c>
      <x:c r="Q62" s="30" t="str"/>
      <x:c r="R62" s="30" t="str"/>
      <x:c r="S62" s="30" t="str"/>
    </x:row>
    <x:row r="63">
      <x:c r="A63" s="30" t="str">
        <x:v>ISAR-058</x:v>
      </x:c>
      <x:c r="B63" s="44"/>
      <x:c r="C63" s="30"/>
      <x:c r="D63" s="30" t="str"/>
      <x:c r="E63" s="30" t="str"/>
      <x:c r="F63" s="30" t="str"/>
      <x:c r="G63" s="30" t="str"/>
      <x:c r="H63" s="30" t="str"/>
      <x:c r="I63" s="30" t="str"/>
      <x:c r="J63" s="30" t="str"/>
      <x:c r="K63" s="44"/>
      <x:c r="L63" s="30" t="str">
        <x:v>No Action</x:v>
      </x:c>
      <x:c r="M63" s="44"/>
      <x:c r="N63" s="30" t="str">
        <x:f>IF(OR(B63="",L63="No Action"),"",IF(AND(L63="Closed",M63&lt;&gt;""),M63-B63,TODAY()-B63))</x:f>
      </x:c>
      <x:c r="O63" s="30" t="str">
        <x:f>IF(C63="","",IF(L63="No Action","No Action",IF(L63="Closed","Closed",IF(K63="","",IF(K63&lt;TODAY(),"Overdue",IF(K63-TODAY()&lt;=7,"Due Soon","On Track"))))))</x:f>
      </x:c>
      <x:c r="P63" s="30" t="str">
        <x:f>IF(N63="","",IF(N63&lt;=30,"0-30 days",IF(N63&lt;=60,"31-60 days",IF(N63&lt;=90,"61-90 days","&gt;90 days"))))</x:f>
      </x:c>
      <x:c r="Q63" s="30" t="str"/>
      <x:c r="R63" s="30" t="str"/>
      <x:c r="S63" s="30" t="str"/>
    </x:row>
    <x:row r="64">
      <x:c r="A64" s="30" t="str">
        <x:v>ISAR-059</x:v>
      </x:c>
      <x:c r="B64" s="44"/>
      <x:c r="C64" s="30"/>
      <x:c r="D64" s="30" t="str"/>
      <x:c r="E64" s="30" t="str"/>
      <x:c r="F64" s="30" t="str"/>
      <x:c r="G64" s="30" t="str"/>
      <x:c r="H64" s="30" t="str"/>
      <x:c r="I64" s="30" t="str"/>
      <x:c r="J64" s="30" t="str"/>
      <x:c r="K64" s="44"/>
      <x:c r="L64" s="30" t="str">
        <x:v>No Action</x:v>
      </x:c>
      <x:c r="M64" s="44"/>
      <x:c r="N64" s="30" t="str">
        <x:f>IF(OR(B64="",L64="No Action"),"",IF(AND(L64="Closed",M64&lt;&gt;""),M64-B64,TODAY()-B64))</x:f>
      </x:c>
      <x:c r="O64" s="30" t="str">
        <x:f>IF(C64="","",IF(L64="No Action","No Action",IF(L64="Closed","Closed",IF(K64="","",IF(K64&lt;TODAY(),"Overdue",IF(K64-TODAY()&lt;=7,"Due Soon","On Track"))))))</x:f>
      </x:c>
      <x:c r="P64" s="30" t="str">
        <x:f>IF(N64="","",IF(N64&lt;=30,"0-30 days",IF(N64&lt;=60,"31-60 days",IF(N64&lt;=90,"61-90 days","&gt;90 days"))))</x:f>
      </x:c>
      <x:c r="Q64" s="30" t="str"/>
      <x:c r="R64" s="30" t="str"/>
      <x:c r="S64" s="30" t="str"/>
    </x:row>
    <x:row r="65">
      <x:c r="A65" s="30" t="str">
        <x:v>ISAR-060</x:v>
      </x:c>
      <x:c r="B65" s="44"/>
      <x:c r="C65" s="30"/>
      <x:c r="D65" s="30" t="str"/>
      <x:c r="E65" s="30" t="str"/>
      <x:c r="F65" s="30" t="str"/>
      <x:c r="G65" s="30" t="str"/>
      <x:c r="H65" s="30" t="str"/>
      <x:c r="I65" s="30" t="str"/>
      <x:c r="J65" s="30" t="str"/>
      <x:c r="K65" s="44"/>
      <x:c r="L65" s="30" t="str">
        <x:v>No Action</x:v>
      </x:c>
      <x:c r="M65" s="44"/>
      <x:c r="N65" s="30" t="str">
        <x:f>IF(OR(B65="",L65="No Action"),"",IF(AND(L65="Closed",M65&lt;&gt;""),M65-B65,TODAY()-B65))</x:f>
      </x:c>
      <x:c r="O65" s="30" t="str">
        <x:f>IF(C65="","",IF(L65="No Action","No Action",IF(L65="Closed","Closed",IF(K65="","",IF(K65&lt;TODAY(),"Overdue",IF(K65-TODAY()&lt;=7,"Due Soon","On Track"))))))</x:f>
      </x:c>
      <x:c r="P65" s="30" t="str">
        <x:f>IF(N65="","",IF(N65&lt;=30,"0-30 days",IF(N65&lt;=60,"31-60 days",IF(N65&lt;=90,"61-90 days","&gt;90 days"))))</x:f>
      </x:c>
      <x:c r="Q65" s="30" t="str"/>
      <x:c r="R65" s="30" t="str"/>
      <x:c r="S65" s="30" t="str"/>
    </x:row>
    <x:row r="66">
      <x:c r="A66" s="30" t="str">
        <x:v>ISAR-061</x:v>
      </x:c>
      <x:c r="B66" s="44"/>
      <x:c r="C66" s="30"/>
      <x:c r="D66" s="30" t="str"/>
      <x:c r="E66" s="30" t="str"/>
      <x:c r="F66" s="30" t="str"/>
      <x:c r="G66" s="30" t="str"/>
      <x:c r="H66" s="30" t="str"/>
      <x:c r="I66" s="30" t="str"/>
      <x:c r="J66" s="30" t="str"/>
      <x:c r="K66" s="44"/>
      <x:c r="L66" s="30" t="str">
        <x:v>No Action</x:v>
      </x:c>
      <x:c r="M66" s="44"/>
      <x:c r="N66" s="30" t="str">
        <x:f>IF(OR(B66="",L66="No Action"),"",IF(AND(L66="Closed",M66&lt;&gt;""),M66-B66,TODAY()-B66))</x:f>
      </x:c>
      <x:c r="O66" s="30" t="str">
        <x:f>IF(C66="","",IF(L66="No Action","No Action",IF(L66="Closed","Closed",IF(K66="","",IF(K66&lt;TODAY(),"Overdue",IF(K66-TODAY()&lt;=7,"Due Soon","On Track"))))))</x:f>
      </x:c>
      <x:c r="P66" s="30" t="str">
        <x:f>IF(N66="","",IF(N66&lt;=30,"0-30 days",IF(N66&lt;=60,"31-60 days",IF(N66&lt;=90,"61-90 days","&gt;90 days"))))</x:f>
      </x:c>
      <x:c r="Q66" s="30" t="str"/>
      <x:c r="R66" s="30" t="str"/>
      <x:c r="S66" s="30" t="str"/>
    </x:row>
    <x:row r="67">
      <x:c r="A67" s="30" t="str">
        <x:v>ISAR-062</x:v>
      </x:c>
      <x:c r="B67" s="44"/>
      <x:c r="C67" s="30"/>
      <x:c r="D67" s="30" t="str"/>
      <x:c r="E67" s="30" t="str"/>
      <x:c r="F67" s="30" t="str"/>
      <x:c r="G67" s="30" t="str"/>
      <x:c r="H67" s="30" t="str"/>
      <x:c r="I67" s="30" t="str"/>
      <x:c r="J67" s="30" t="str"/>
      <x:c r="K67" s="44"/>
      <x:c r="L67" s="30" t="str">
        <x:v>No Action</x:v>
      </x:c>
      <x:c r="M67" s="44"/>
      <x:c r="N67" s="30" t="str">
        <x:f>IF(OR(B67="",L67="No Action"),"",IF(AND(L67="Closed",M67&lt;&gt;""),M67-B67,TODAY()-B67))</x:f>
      </x:c>
      <x:c r="O67" s="30" t="str">
        <x:f>IF(C67="","",IF(L67="No Action","No Action",IF(L67="Closed","Closed",IF(K67="","",IF(K67&lt;TODAY(),"Overdue",IF(K67-TODAY()&lt;=7,"Due Soon","On Track"))))))</x:f>
      </x:c>
      <x:c r="P67" s="30" t="str">
        <x:f>IF(N67="","",IF(N67&lt;=30,"0-30 days",IF(N67&lt;=60,"31-60 days",IF(N67&lt;=90,"61-90 days","&gt;90 days"))))</x:f>
      </x:c>
      <x:c r="Q67" s="30" t="str"/>
      <x:c r="R67" s="30" t="str"/>
      <x:c r="S67" s="30" t="str"/>
    </x:row>
    <x:row r="68">
      <x:c r="A68" s="30" t="str">
        <x:v>ISAR-063</x:v>
      </x:c>
      <x:c r="B68" s="44"/>
      <x:c r="C68" s="30"/>
      <x:c r="D68" s="30" t="str"/>
      <x:c r="E68" s="30" t="str"/>
      <x:c r="F68" s="30" t="str"/>
      <x:c r="G68" s="30" t="str"/>
      <x:c r="H68" s="30" t="str"/>
      <x:c r="I68" s="30" t="str"/>
      <x:c r="J68" s="30" t="str"/>
      <x:c r="K68" s="44"/>
      <x:c r="L68" s="30" t="str">
        <x:v>No Action</x:v>
      </x:c>
      <x:c r="M68" s="44"/>
      <x:c r="N68" s="30" t="str">
        <x:f>IF(OR(B68="",L68="No Action"),"",IF(AND(L68="Closed",M68&lt;&gt;""),M68-B68,TODAY()-B68))</x:f>
      </x:c>
      <x:c r="O68" s="30" t="str">
        <x:f>IF(C68="","",IF(L68="No Action","No Action",IF(L68="Closed","Closed",IF(K68="","",IF(K68&lt;TODAY(),"Overdue",IF(K68-TODAY()&lt;=7,"Due Soon","On Track"))))))</x:f>
      </x:c>
      <x:c r="P68" s="30" t="str">
        <x:f>IF(N68="","",IF(N68&lt;=30,"0-30 days",IF(N68&lt;=60,"31-60 days",IF(N68&lt;=90,"61-90 days","&gt;90 days"))))</x:f>
      </x:c>
      <x:c r="Q68" s="30" t="str"/>
      <x:c r="R68" s="30" t="str"/>
      <x:c r="S68" s="30" t="str"/>
    </x:row>
    <x:row r="69">
      <x:c r="A69" s="30" t="str">
        <x:v>ISAR-064</x:v>
      </x:c>
      <x:c r="B69" s="44"/>
      <x:c r="C69" s="30"/>
      <x:c r="D69" s="30" t="str"/>
      <x:c r="E69" s="30" t="str"/>
      <x:c r="F69" s="30" t="str"/>
      <x:c r="G69" s="30" t="str"/>
      <x:c r="H69" s="30" t="str"/>
      <x:c r="I69" s="30" t="str"/>
      <x:c r="J69" s="30" t="str"/>
      <x:c r="K69" s="44"/>
      <x:c r="L69" s="30" t="str">
        <x:v>No Action</x:v>
      </x:c>
      <x:c r="M69" s="44"/>
      <x:c r="N69" s="30" t="str">
        <x:f>IF(OR(B69="",L69="No Action"),"",IF(AND(L69="Closed",M69&lt;&gt;""),M69-B69,TODAY()-B69))</x:f>
      </x:c>
      <x:c r="O69" s="30" t="str">
        <x:f>IF(C69="","",IF(L69="No Action","No Action",IF(L69="Closed","Closed",IF(K69="","",IF(K69&lt;TODAY(),"Overdue",IF(K69-TODAY()&lt;=7,"Due Soon","On Track"))))))</x:f>
      </x:c>
      <x:c r="P69" s="30" t="str">
        <x:f>IF(N69="","",IF(N69&lt;=30,"0-30 days",IF(N69&lt;=60,"31-60 days",IF(N69&lt;=90,"61-90 days","&gt;90 days"))))</x:f>
      </x:c>
      <x:c r="Q69" s="30" t="str"/>
      <x:c r="R69" s="30" t="str"/>
      <x:c r="S69" s="30" t="str"/>
    </x:row>
    <x:row r="70">
      <x:c r="A70" s="30" t="str">
        <x:v>ISAR-065</x:v>
      </x:c>
      <x:c r="B70" s="44"/>
      <x:c r="C70" s="30"/>
      <x:c r="D70" s="30" t="str"/>
      <x:c r="E70" s="30" t="str"/>
      <x:c r="F70" s="30" t="str"/>
      <x:c r="G70" s="30" t="str"/>
      <x:c r="H70" s="30" t="str"/>
      <x:c r="I70" s="30" t="str"/>
      <x:c r="J70" s="30" t="str"/>
      <x:c r="K70" s="44"/>
      <x:c r="L70" s="30" t="str">
        <x:v>No Action</x:v>
      </x:c>
      <x:c r="M70" s="44"/>
      <x:c r="N70" s="30" t="str">
        <x:f>IF(OR(B70="",L70="No Action"),"",IF(AND(L70="Closed",M70&lt;&gt;""),M70-B70,TODAY()-B70))</x:f>
      </x:c>
      <x:c r="O70" s="30" t="str">
        <x:f>IF(C70="","",IF(L70="No Action","No Action",IF(L70="Closed","Closed",IF(K70="","",IF(K70&lt;TODAY(),"Overdue",IF(K70-TODAY()&lt;=7,"Due Soon","On Track"))))))</x:f>
      </x:c>
      <x:c r="P70" s="30" t="str">
        <x:f>IF(N70="","",IF(N70&lt;=30,"0-30 days",IF(N70&lt;=60,"31-60 days",IF(N70&lt;=90,"61-90 days","&gt;90 days"))))</x:f>
      </x:c>
      <x:c r="Q70" s="30" t="str"/>
      <x:c r="R70" s="30" t="str"/>
      <x:c r="S70" s="30" t="str"/>
    </x:row>
    <x:row r="71">
      <x:c r="A71" s="30" t="str">
        <x:v>ISAR-066</x:v>
      </x:c>
      <x:c r="B71" s="44"/>
      <x:c r="C71" s="30"/>
      <x:c r="D71" s="30" t="str"/>
      <x:c r="E71" s="30" t="str"/>
      <x:c r="F71" s="30" t="str"/>
      <x:c r="G71" s="30" t="str"/>
      <x:c r="H71" s="30" t="str"/>
      <x:c r="I71" s="30" t="str"/>
      <x:c r="J71" s="30" t="str"/>
      <x:c r="K71" s="44"/>
      <x:c r="L71" s="30" t="str">
        <x:v>No Action</x:v>
      </x:c>
      <x:c r="M71" s="44"/>
      <x:c r="N71" s="30" t="str">
        <x:f>IF(OR(B71="",L71="No Action"),"",IF(AND(L71="Closed",M71&lt;&gt;""),M71-B71,TODAY()-B71))</x:f>
      </x:c>
      <x:c r="O71" s="30" t="str">
        <x:f>IF(C71="","",IF(L71="No Action","No Action",IF(L71="Closed","Closed",IF(K71="","",IF(K71&lt;TODAY(),"Overdue",IF(K71-TODAY()&lt;=7,"Due Soon","On Track"))))))</x:f>
      </x:c>
      <x:c r="P71" s="30" t="str">
        <x:f>IF(N71="","",IF(N71&lt;=30,"0-30 days",IF(N71&lt;=60,"31-60 days",IF(N71&lt;=90,"61-90 days","&gt;90 days"))))</x:f>
      </x:c>
      <x:c r="Q71" s="30" t="str"/>
      <x:c r="R71" s="30" t="str"/>
      <x:c r="S71" s="30" t="str"/>
    </x:row>
    <x:row r="72">
      <x:c r="A72" s="30" t="str">
        <x:v>ISAR-067</x:v>
      </x:c>
      <x:c r="B72" s="44"/>
      <x:c r="C72" s="30"/>
      <x:c r="D72" s="30" t="str"/>
      <x:c r="E72" s="30" t="str"/>
      <x:c r="F72" s="30" t="str"/>
      <x:c r="G72" s="30" t="str"/>
      <x:c r="H72" s="30" t="str"/>
      <x:c r="I72" s="30" t="str"/>
      <x:c r="J72" s="30" t="str"/>
      <x:c r="K72" s="44"/>
      <x:c r="L72" s="30" t="str">
        <x:v>No Action</x:v>
      </x:c>
      <x:c r="M72" s="44"/>
      <x:c r="N72" s="30" t="str">
        <x:f>IF(OR(B72="",L72="No Action"),"",IF(AND(L72="Closed",M72&lt;&gt;""),M72-B72,TODAY()-B72))</x:f>
      </x:c>
      <x:c r="O72" s="30" t="str">
        <x:f>IF(C72="","",IF(L72="No Action","No Action",IF(L72="Closed","Closed",IF(K72="","",IF(K72&lt;TODAY(),"Overdue",IF(K72-TODAY()&lt;=7,"Due Soon","On Track"))))))</x:f>
      </x:c>
      <x:c r="P72" s="30" t="str">
        <x:f>IF(N72="","",IF(N72&lt;=30,"0-30 days",IF(N72&lt;=60,"31-60 days",IF(N72&lt;=90,"61-90 days","&gt;90 days"))))</x:f>
      </x:c>
      <x:c r="Q72" s="30" t="str"/>
      <x:c r="R72" s="30" t="str"/>
      <x:c r="S72" s="30" t="str"/>
    </x:row>
    <x:row r="73">
      <x:c r="A73" s="30" t="str">
        <x:v>ISAR-068</x:v>
      </x:c>
      <x:c r="B73" s="44"/>
      <x:c r="C73" s="30"/>
      <x:c r="D73" s="30" t="str"/>
      <x:c r="E73" s="30" t="str"/>
      <x:c r="F73" s="30" t="str"/>
      <x:c r="G73" s="30" t="str"/>
      <x:c r="H73" s="30" t="str"/>
      <x:c r="I73" s="30" t="str"/>
      <x:c r="J73" s="30" t="str"/>
      <x:c r="K73" s="44"/>
      <x:c r="L73" s="30" t="str">
        <x:v>No Action</x:v>
      </x:c>
      <x:c r="M73" s="44"/>
      <x:c r="N73" s="30" t="str">
        <x:f>IF(OR(B73="",L73="No Action"),"",IF(AND(L73="Closed",M73&lt;&gt;""),M73-B73,TODAY()-B73))</x:f>
      </x:c>
      <x:c r="O73" s="30" t="str">
        <x:f>IF(C73="","",IF(L73="No Action","No Action",IF(L73="Closed","Closed",IF(K73="","",IF(K73&lt;TODAY(),"Overdue",IF(K73-TODAY()&lt;=7,"Due Soon","On Track"))))))</x:f>
      </x:c>
      <x:c r="P73" s="30" t="str">
        <x:f>IF(N73="","",IF(N73&lt;=30,"0-30 days",IF(N73&lt;=60,"31-60 days",IF(N73&lt;=90,"61-90 days","&gt;90 days"))))</x:f>
      </x:c>
      <x:c r="Q73" s="30" t="str"/>
      <x:c r="R73" s="30" t="str"/>
      <x:c r="S73" s="30" t="str"/>
    </x:row>
    <x:row r="74">
      <x:c r="A74" s="30" t="str">
        <x:v>ISAR-069</x:v>
      </x:c>
      <x:c r="B74" s="44"/>
      <x:c r="C74" s="30"/>
      <x:c r="D74" s="30" t="str"/>
      <x:c r="E74" s="30" t="str"/>
      <x:c r="F74" s="30" t="str"/>
      <x:c r="G74" s="30" t="str"/>
      <x:c r="H74" s="30" t="str"/>
      <x:c r="I74" s="30" t="str"/>
      <x:c r="J74" s="30" t="str"/>
      <x:c r="K74" s="44"/>
      <x:c r="L74" s="30" t="str">
        <x:v>No Action</x:v>
      </x:c>
      <x:c r="M74" s="44"/>
      <x:c r="N74" s="30" t="str">
        <x:f>IF(OR(B74="",L74="No Action"),"",IF(AND(L74="Closed",M74&lt;&gt;""),M74-B74,TODAY()-B74))</x:f>
      </x:c>
      <x:c r="O74" s="30" t="str">
        <x:f>IF(C74="","",IF(L74="No Action","No Action",IF(L74="Closed","Closed",IF(K74="","",IF(K74&lt;TODAY(),"Overdue",IF(K74-TODAY()&lt;=7,"Due Soon","On Track"))))))</x:f>
      </x:c>
      <x:c r="P74" s="30" t="str">
        <x:f>IF(N74="","",IF(N74&lt;=30,"0-30 days",IF(N74&lt;=60,"31-60 days",IF(N74&lt;=90,"61-90 days","&gt;90 days"))))</x:f>
      </x:c>
      <x:c r="Q74" s="30" t="str"/>
      <x:c r="R74" s="30" t="str"/>
      <x:c r="S74" s="30" t="str"/>
    </x:row>
    <x:row r="75">
      <x:c r="A75" s="30" t="str">
        <x:v>ISAR-070</x:v>
      </x:c>
      <x:c r="B75" s="44"/>
      <x:c r="C75" s="30"/>
      <x:c r="D75" s="30" t="str"/>
      <x:c r="E75" s="30" t="str"/>
      <x:c r="F75" s="30" t="str"/>
      <x:c r="G75" s="30" t="str"/>
      <x:c r="H75" s="30" t="str"/>
      <x:c r="I75" s="30" t="str"/>
      <x:c r="J75" s="30" t="str"/>
      <x:c r="K75" s="44"/>
      <x:c r="L75" s="30" t="str">
        <x:v>No Action</x:v>
      </x:c>
      <x:c r="M75" s="44"/>
      <x:c r="N75" s="30" t="str">
        <x:f>IF(OR(B75="",L75="No Action"),"",IF(AND(L75="Closed",M75&lt;&gt;""),M75-B75,TODAY()-B75))</x:f>
      </x:c>
      <x:c r="O75" s="30" t="str">
        <x:f>IF(C75="","",IF(L75="No Action","No Action",IF(L75="Closed","Closed",IF(K75="","",IF(K75&lt;TODAY(),"Overdue",IF(K75-TODAY()&lt;=7,"Due Soon","On Track"))))))</x:f>
      </x:c>
      <x:c r="P75" s="30" t="str">
        <x:f>IF(N75="","",IF(N75&lt;=30,"0-30 days",IF(N75&lt;=60,"31-60 days",IF(N75&lt;=90,"61-90 days","&gt;90 days"))))</x:f>
      </x:c>
      <x:c r="Q75" s="30" t="str"/>
      <x:c r="R75" s="30" t="str"/>
      <x:c r="S75" s="30" t="str"/>
    </x:row>
    <x:row r="76">
      <x:c r="A76" s="30" t="str">
        <x:v>ISAR-071</x:v>
      </x:c>
      <x:c r="B76" s="44"/>
      <x:c r="C76" s="30"/>
      <x:c r="D76" s="30" t="str"/>
      <x:c r="E76" s="30" t="str"/>
      <x:c r="F76" s="30" t="str"/>
      <x:c r="G76" s="30" t="str"/>
      <x:c r="H76" s="30" t="str"/>
      <x:c r="I76" s="30" t="str"/>
      <x:c r="J76" s="30" t="str"/>
      <x:c r="K76" s="44"/>
      <x:c r="L76" s="30" t="str">
        <x:v>No Action</x:v>
      </x:c>
      <x:c r="M76" s="44"/>
      <x:c r="N76" s="30" t="str">
        <x:f>IF(OR(B76="",L76="No Action"),"",IF(AND(L76="Closed",M76&lt;&gt;""),M76-B76,TODAY()-B76))</x:f>
      </x:c>
      <x:c r="O76" s="30" t="str">
        <x:f>IF(C76="","",IF(L76="No Action","No Action",IF(L76="Closed","Closed",IF(K76="","",IF(K76&lt;TODAY(),"Overdue",IF(K76-TODAY()&lt;=7,"Due Soon","On Track"))))))</x:f>
      </x:c>
      <x:c r="P76" s="30" t="str">
        <x:f>IF(N76="","",IF(N76&lt;=30,"0-30 days",IF(N76&lt;=60,"31-60 days",IF(N76&lt;=90,"61-90 days","&gt;90 days"))))</x:f>
      </x:c>
      <x:c r="Q76" s="30" t="str"/>
      <x:c r="R76" s="30" t="str"/>
      <x:c r="S76" s="30" t="str"/>
    </x:row>
    <x:row r="77">
      <x:c r="A77" s="30" t="str">
        <x:v>ISAR-072</x:v>
      </x:c>
      <x:c r="B77" s="44"/>
      <x:c r="C77" s="30"/>
      <x:c r="D77" s="30" t="str"/>
      <x:c r="E77" s="30" t="str"/>
      <x:c r="F77" s="30" t="str"/>
      <x:c r="G77" s="30" t="str"/>
      <x:c r="H77" s="30" t="str"/>
      <x:c r="I77" s="30" t="str"/>
      <x:c r="J77" s="30" t="str"/>
      <x:c r="K77" s="44"/>
      <x:c r="L77" s="30" t="str">
        <x:v>No Action</x:v>
      </x:c>
      <x:c r="M77" s="44"/>
      <x:c r="N77" s="30" t="str">
        <x:f>IF(OR(B77="",L77="No Action"),"",IF(AND(L77="Closed",M77&lt;&gt;""),M77-B77,TODAY()-B77))</x:f>
      </x:c>
      <x:c r="O77" s="30" t="str">
        <x:f>IF(C77="","",IF(L77="No Action","No Action",IF(L77="Closed","Closed",IF(K77="","",IF(K77&lt;TODAY(),"Overdue",IF(K77-TODAY()&lt;=7,"Due Soon","On Track"))))))</x:f>
      </x:c>
      <x:c r="P77" s="30" t="str">
        <x:f>IF(N77="","",IF(N77&lt;=30,"0-30 days",IF(N77&lt;=60,"31-60 days",IF(N77&lt;=90,"61-90 days","&gt;90 days"))))</x:f>
      </x:c>
      <x:c r="Q77" s="30" t="str"/>
      <x:c r="R77" s="30" t="str"/>
      <x:c r="S77" s="30" t="str"/>
    </x:row>
    <x:row r="78">
      <x:c r="A78" s="30" t="str">
        <x:v>ISAR-073</x:v>
      </x:c>
      <x:c r="B78" s="44"/>
      <x:c r="C78" s="30"/>
      <x:c r="D78" s="30" t="str"/>
      <x:c r="E78" s="30" t="str"/>
      <x:c r="F78" s="30" t="str"/>
      <x:c r="G78" s="30" t="str"/>
      <x:c r="H78" s="30" t="str"/>
      <x:c r="I78" s="30" t="str"/>
      <x:c r="J78" s="30" t="str"/>
      <x:c r="K78" s="44"/>
      <x:c r="L78" s="30" t="str">
        <x:v>No Action</x:v>
      </x:c>
      <x:c r="M78" s="44"/>
      <x:c r="N78" s="30" t="str">
        <x:f>IF(OR(B78="",L78="No Action"),"",IF(AND(L78="Closed",M78&lt;&gt;""),M78-B78,TODAY()-B78))</x:f>
      </x:c>
      <x:c r="O78" s="30" t="str">
        <x:f>IF(C78="","",IF(L78="No Action","No Action",IF(L78="Closed","Closed",IF(K78="","",IF(K78&lt;TODAY(),"Overdue",IF(K78-TODAY()&lt;=7,"Due Soon","On Track"))))))</x:f>
      </x:c>
      <x:c r="P78" s="30" t="str">
        <x:f>IF(N78="","",IF(N78&lt;=30,"0-30 days",IF(N78&lt;=60,"31-60 days",IF(N78&lt;=90,"61-90 days","&gt;90 days"))))</x:f>
      </x:c>
      <x:c r="Q78" s="30" t="str"/>
      <x:c r="R78" s="30" t="str"/>
      <x:c r="S78" s="30" t="str"/>
    </x:row>
    <x:row r="79">
      <x:c r="A79" s="30" t="str">
        <x:v>ISAR-074</x:v>
      </x:c>
      <x:c r="B79" s="44"/>
      <x:c r="C79" s="30"/>
      <x:c r="D79" s="30" t="str"/>
      <x:c r="E79" s="30" t="str"/>
      <x:c r="F79" s="30" t="str"/>
      <x:c r="G79" s="30" t="str"/>
      <x:c r="H79" s="30" t="str"/>
      <x:c r="I79" s="30" t="str"/>
      <x:c r="J79" s="30" t="str"/>
      <x:c r="K79" s="44"/>
      <x:c r="L79" s="30" t="str">
        <x:v>No Action</x:v>
      </x:c>
      <x:c r="M79" s="44"/>
      <x:c r="N79" s="30" t="str">
        <x:f>IF(OR(B79="",L79="No Action"),"",IF(AND(L79="Closed",M79&lt;&gt;""),M79-B79,TODAY()-B79))</x:f>
      </x:c>
      <x:c r="O79" s="30" t="str">
        <x:f>IF(C79="","",IF(L79="No Action","No Action",IF(L79="Closed","Closed",IF(K79="","",IF(K79&lt;TODAY(),"Overdue",IF(K79-TODAY()&lt;=7,"Due Soon","On Track"))))))</x:f>
      </x:c>
      <x:c r="P79" s="30" t="str">
        <x:f>IF(N79="","",IF(N79&lt;=30,"0-30 days",IF(N79&lt;=60,"31-60 days",IF(N79&lt;=90,"61-90 days","&gt;90 days"))))</x:f>
      </x:c>
      <x:c r="Q79" s="30" t="str"/>
      <x:c r="R79" s="30" t="str"/>
      <x:c r="S79" s="30" t="str"/>
    </x:row>
    <x:row r="80">
      <x:c r="A80" s="30" t="str">
        <x:v>ISAR-075</x:v>
      </x:c>
      <x:c r="B80" s="44"/>
      <x:c r="C80" s="30"/>
      <x:c r="D80" s="30" t="str"/>
      <x:c r="E80" s="30" t="str"/>
      <x:c r="F80" s="30" t="str"/>
      <x:c r="G80" s="30" t="str"/>
      <x:c r="H80" s="30" t="str"/>
      <x:c r="I80" s="30" t="str"/>
      <x:c r="J80" s="30" t="str"/>
      <x:c r="K80" s="44"/>
      <x:c r="L80" s="30" t="str">
        <x:v>No Action</x:v>
      </x:c>
      <x:c r="M80" s="44"/>
      <x:c r="N80" s="30" t="str">
        <x:f>IF(OR(B80="",L80="No Action"),"",IF(AND(L80="Closed",M80&lt;&gt;""),M80-B80,TODAY()-B80))</x:f>
      </x:c>
      <x:c r="O80" s="30" t="str">
        <x:f>IF(C80="","",IF(L80="No Action","No Action",IF(L80="Closed","Closed",IF(K80="","",IF(K80&lt;TODAY(),"Overdue",IF(K80-TODAY()&lt;=7,"Due Soon","On Track"))))))</x:f>
      </x:c>
      <x:c r="P80" s="30" t="str">
        <x:f>IF(N80="","",IF(N80&lt;=30,"0-30 days",IF(N80&lt;=60,"31-60 days",IF(N80&lt;=90,"61-90 days","&gt;90 days"))))</x:f>
      </x:c>
      <x:c r="Q80" s="30" t="str"/>
      <x:c r="R80" s="30" t="str"/>
      <x:c r="S80" s="30" t="str"/>
    </x:row>
    <x:row r="81">
      <x:c r="A81" s="30" t="str">
        <x:v>ISAR-076</x:v>
      </x:c>
      <x:c r="B81" s="44"/>
      <x:c r="C81" s="30"/>
      <x:c r="D81" s="30" t="str"/>
      <x:c r="E81" s="30" t="str"/>
      <x:c r="F81" s="30" t="str"/>
      <x:c r="G81" s="30" t="str"/>
      <x:c r="H81" s="30" t="str"/>
      <x:c r="I81" s="30" t="str"/>
      <x:c r="J81" s="30" t="str"/>
      <x:c r="K81" s="44"/>
      <x:c r="L81" s="30" t="str">
        <x:v>No Action</x:v>
      </x:c>
      <x:c r="M81" s="44"/>
      <x:c r="N81" s="30" t="str">
        <x:f>IF(OR(B81="",L81="No Action"),"",IF(AND(L81="Closed",M81&lt;&gt;""),M81-B81,TODAY()-B81))</x:f>
      </x:c>
      <x:c r="O81" s="30" t="str">
        <x:f>IF(C81="","",IF(L81="No Action","No Action",IF(L81="Closed","Closed",IF(K81="","",IF(K81&lt;TODAY(),"Overdue",IF(K81-TODAY()&lt;=7,"Due Soon","On Track"))))))</x:f>
      </x:c>
      <x:c r="P81" s="30" t="str">
        <x:f>IF(N81="","",IF(N81&lt;=30,"0-30 days",IF(N81&lt;=60,"31-60 days",IF(N81&lt;=90,"61-90 days","&gt;90 days"))))</x:f>
      </x:c>
      <x:c r="Q81" s="30" t="str"/>
      <x:c r="R81" s="30" t="str"/>
      <x:c r="S81" s="30" t="str"/>
    </x:row>
    <x:row r="82">
      <x:c r="A82" s="30" t="str">
        <x:v>ISAR-077</x:v>
      </x:c>
      <x:c r="B82" s="44"/>
      <x:c r="C82" s="30"/>
      <x:c r="D82" s="30" t="str"/>
      <x:c r="E82" s="30" t="str"/>
      <x:c r="F82" s="30" t="str"/>
      <x:c r="G82" s="30" t="str"/>
      <x:c r="H82" s="30" t="str"/>
      <x:c r="I82" s="30" t="str"/>
      <x:c r="J82" s="30" t="str"/>
      <x:c r="K82" s="44"/>
      <x:c r="L82" s="30" t="str">
        <x:v>No Action</x:v>
      </x:c>
      <x:c r="M82" s="44"/>
      <x:c r="N82" s="30" t="str">
        <x:f>IF(OR(B82="",L82="No Action"),"",IF(AND(L82="Closed",M82&lt;&gt;""),M82-B82,TODAY()-B82))</x:f>
      </x:c>
      <x:c r="O82" s="30" t="str">
        <x:f>IF(C82="","",IF(L82="No Action","No Action",IF(L82="Closed","Closed",IF(K82="","",IF(K82&lt;TODAY(),"Overdue",IF(K82-TODAY()&lt;=7,"Due Soon","On Track"))))))</x:f>
      </x:c>
      <x:c r="P82" s="30" t="str">
        <x:f>IF(N82="","",IF(N82&lt;=30,"0-30 days",IF(N82&lt;=60,"31-60 days",IF(N82&lt;=90,"61-90 days","&gt;90 days"))))</x:f>
      </x:c>
      <x:c r="Q82" s="30" t="str"/>
      <x:c r="R82" s="30" t="str"/>
      <x:c r="S82" s="30" t="str"/>
    </x:row>
    <x:row r="83">
      <x:c r="A83" s="30" t="str">
        <x:v>ISAR-078</x:v>
      </x:c>
      <x:c r="B83" s="44"/>
      <x:c r="C83" s="30"/>
      <x:c r="D83" s="30" t="str"/>
      <x:c r="E83" s="30" t="str"/>
      <x:c r="F83" s="30" t="str"/>
      <x:c r="G83" s="30" t="str"/>
      <x:c r="H83" s="30" t="str"/>
      <x:c r="I83" s="30" t="str"/>
      <x:c r="J83" s="30" t="str"/>
      <x:c r="K83" s="44"/>
      <x:c r="L83" s="30" t="str">
        <x:v>No Action</x:v>
      </x:c>
      <x:c r="M83" s="44"/>
      <x:c r="N83" s="30" t="str">
        <x:f>IF(OR(B83="",L83="No Action"),"",IF(AND(L83="Closed",M83&lt;&gt;""),M83-B83,TODAY()-B83))</x:f>
      </x:c>
      <x:c r="O83" s="30" t="str">
        <x:f>IF(C83="","",IF(L83="No Action","No Action",IF(L83="Closed","Closed",IF(K83="","",IF(K83&lt;TODAY(),"Overdue",IF(K83-TODAY()&lt;=7,"Due Soon","On Track"))))))</x:f>
      </x:c>
      <x:c r="P83" s="30" t="str">
        <x:f>IF(N83="","",IF(N83&lt;=30,"0-30 days",IF(N83&lt;=60,"31-60 days",IF(N83&lt;=90,"61-90 days","&gt;90 days"))))</x:f>
      </x:c>
      <x:c r="Q83" s="30" t="str"/>
      <x:c r="R83" s="30" t="str"/>
      <x:c r="S83" s="30" t="str"/>
    </x:row>
    <x:row r="84">
      <x:c r="A84" s="30" t="str">
        <x:v>ISAR-079</x:v>
      </x:c>
      <x:c r="B84" s="44"/>
      <x:c r="C84" s="30"/>
      <x:c r="D84" s="30" t="str"/>
      <x:c r="E84" s="30" t="str"/>
      <x:c r="F84" s="30" t="str"/>
      <x:c r="G84" s="30" t="str"/>
      <x:c r="H84" s="30" t="str"/>
      <x:c r="I84" s="30" t="str"/>
      <x:c r="J84" s="30" t="str"/>
      <x:c r="K84" s="44"/>
      <x:c r="L84" s="30" t="str">
        <x:v>No Action</x:v>
      </x:c>
      <x:c r="M84" s="44"/>
      <x:c r="N84" s="30" t="str">
        <x:f>IF(OR(B84="",L84="No Action"),"",IF(AND(L84="Closed",M84&lt;&gt;""),M84-B84,TODAY()-B84))</x:f>
      </x:c>
      <x:c r="O84" s="30" t="str">
        <x:f>IF(C84="","",IF(L84="No Action","No Action",IF(L84="Closed","Closed",IF(K84="","",IF(K84&lt;TODAY(),"Overdue",IF(K84-TODAY()&lt;=7,"Due Soon","On Track"))))))</x:f>
      </x:c>
      <x:c r="P84" s="30" t="str">
        <x:f>IF(N84="","",IF(N84&lt;=30,"0-30 days",IF(N84&lt;=60,"31-60 days",IF(N84&lt;=90,"61-90 days","&gt;90 days"))))</x:f>
      </x:c>
      <x:c r="Q84" s="30" t="str"/>
      <x:c r="R84" s="30" t="str"/>
      <x:c r="S84" s="30" t="str"/>
    </x:row>
    <x:row r="85">
      <x:c r="A85" s="30" t="str">
        <x:v>ISAR-080</x:v>
      </x:c>
      <x:c r="B85" s="44"/>
      <x:c r="C85" s="30"/>
      <x:c r="D85" s="30" t="str"/>
      <x:c r="E85" s="30" t="str"/>
      <x:c r="F85" s="30" t="str"/>
      <x:c r="G85" s="30" t="str"/>
      <x:c r="H85" s="30" t="str"/>
      <x:c r="I85" s="30" t="str"/>
      <x:c r="J85" s="30" t="str"/>
      <x:c r="K85" s="44"/>
      <x:c r="L85" s="30" t="str">
        <x:v>No Action</x:v>
      </x:c>
      <x:c r="M85" s="44"/>
      <x:c r="N85" s="30" t="str">
        <x:f>IF(OR(B85="",L85="No Action"),"",IF(AND(L85="Closed",M85&lt;&gt;""),M85-B85,TODAY()-B85))</x:f>
      </x:c>
      <x:c r="O85" s="30" t="str">
        <x:f>IF(C85="","",IF(L85="No Action","No Action",IF(L85="Closed","Closed",IF(K85="","",IF(K85&lt;TODAY(),"Overdue",IF(K85-TODAY()&lt;=7,"Due Soon","On Track"))))))</x:f>
      </x:c>
      <x:c r="P85" s="30" t="str">
        <x:f>IF(N85="","",IF(N85&lt;=30,"0-30 days",IF(N85&lt;=60,"31-60 days",IF(N85&lt;=90,"61-90 days","&gt;90 days"))))</x:f>
      </x:c>
      <x:c r="Q85" s="30" t="str"/>
      <x:c r="R85" s="30" t="str"/>
      <x:c r="S85" s="30" t="str"/>
    </x:row>
    <x:row r="86">
      <x:c r="A86" s="30" t="str">
        <x:v>ISAR-081</x:v>
      </x:c>
      <x:c r="B86" s="44"/>
      <x:c r="C86" s="30"/>
      <x:c r="D86" s="30" t="str"/>
      <x:c r="E86" s="30" t="str"/>
      <x:c r="F86" s="30" t="str"/>
      <x:c r="G86" s="30" t="str"/>
      <x:c r="H86" s="30" t="str"/>
      <x:c r="I86" s="30" t="str"/>
      <x:c r="J86" s="30" t="str"/>
      <x:c r="K86" s="44"/>
      <x:c r="L86" s="30" t="str">
        <x:v>No Action</x:v>
      </x:c>
      <x:c r="M86" s="44"/>
      <x:c r="N86" s="30" t="str">
        <x:f>IF(OR(B86="",L86="No Action"),"",IF(AND(L86="Closed",M86&lt;&gt;""),M86-B86,TODAY()-B86))</x:f>
      </x:c>
      <x:c r="O86" s="30" t="str">
        <x:f>IF(C86="","",IF(L86="No Action","No Action",IF(L86="Closed","Closed",IF(K86="","",IF(K86&lt;TODAY(),"Overdue",IF(K86-TODAY()&lt;=7,"Due Soon","On Track"))))))</x:f>
      </x:c>
      <x:c r="P86" s="30" t="str">
        <x:f>IF(N86="","",IF(N86&lt;=30,"0-30 days",IF(N86&lt;=60,"31-60 days",IF(N86&lt;=90,"61-90 days","&gt;90 days"))))</x:f>
      </x:c>
      <x:c r="Q86" s="30" t="str"/>
      <x:c r="R86" s="30" t="str"/>
      <x:c r="S86" s="30" t="str"/>
    </x:row>
    <x:row r="87">
      <x:c r="A87" s="30" t="str">
        <x:v>ISAR-082</x:v>
      </x:c>
      <x:c r="B87" s="44"/>
      <x:c r="C87" s="30"/>
      <x:c r="D87" s="30" t="str"/>
      <x:c r="E87" s="30" t="str"/>
      <x:c r="F87" s="30" t="str"/>
      <x:c r="G87" s="30" t="str"/>
      <x:c r="H87" s="30" t="str"/>
      <x:c r="I87" s="30" t="str"/>
      <x:c r="J87" s="30" t="str"/>
      <x:c r="K87" s="44"/>
      <x:c r="L87" s="30" t="str">
        <x:v>No Action</x:v>
      </x:c>
      <x:c r="M87" s="44"/>
      <x:c r="N87" s="30" t="str">
        <x:f>IF(OR(B87="",L87="No Action"),"",IF(AND(L87="Closed",M87&lt;&gt;""),M87-B87,TODAY()-B87))</x:f>
      </x:c>
      <x:c r="O87" s="30" t="str">
        <x:f>IF(C87="","",IF(L87="No Action","No Action",IF(L87="Closed","Closed",IF(K87="","",IF(K87&lt;TODAY(),"Overdue",IF(K87-TODAY()&lt;=7,"Due Soon","On Track"))))))</x:f>
      </x:c>
      <x:c r="P87" s="30" t="str">
        <x:f>IF(N87="","",IF(N87&lt;=30,"0-30 days",IF(N87&lt;=60,"31-60 days",IF(N87&lt;=90,"61-90 days","&gt;90 days"))))</x:f>
      </x:c>
      <x:c r="Q87" s="30" t="str"/>
      <x:c r="R87" s="30" t="str"/>
      <x:c r="S87" s="30" t="str"/>
    </x:row>
    <x:row r="88">
      <x:c r="A88" s="30" t="str">
        <x:v>ISAR-083</x:v>
      </x:c>
      <x:c r="B88" s="44"/>
      <x:c r="C88" s="30"/>
      <x:c r="D88" s="30" t="str"/>
      <x:c r="E88" s="30" t="str"/>
      <x:c r="F88" s="30" t="str"/>
      <x:c r="G88" s="30" t="str"/>
      <x:c r="H88" s="30" t="str"/>
      <x:c r="I88" s="30" t="str"/>
      <x:c r="J88" s="30" t="str"/>
      <x:c r="K88" s="44"/>
      <x:c r="L88" s="30" t="str">
        <x:v>No Action</x:v>
      </x:c>
      <x:c r="M88" s="44"/>
      <x:c r="N88" s="30" t="str">
        <x:f>IF(OR(B88="",L88="No Action"),"",IF(AND(L88="Closed",M88&lt;&gt;""),M88-B88,TODAY()-B88))</x:f>
      </x:c>
      <x:c r="O88" s="30" t="str">
        <x:f>IF(C88="","",IF(L88="No Action","No Action",IF(L88="Closed","Closed",IF(K88="","",IF(K88&lt;TODAY(),"Overdue",IF(K88-TODAY()&lt;=7,"Due Soon","On Track"))))))</x:f>
      </x:c>
      <x:c r="P88" s="30" t="str">
        <x:f>IF(N88="","",IF(N88&lt;=30,"0-30 days",IF(N88&lt;=60,"31-60 days",IF(N88&lt;=90,"61-90 days","&gt;90 days"))))</x:f>
      </x:c>
      <x:c r="Q88" s="30" t="str"/>
      <x:c r="R88" s="30" t="str"/>
      <x:c r="S88" s="30" t="str"/>
    </x:row>
    <x:row r="89">
      <x:c r="A89" s="30" t="str">
        <x:v>ISAR-084</x:v>
      </x:c>
      <x:c r="B89" s="44"/>
      <x:c r="C89" s="30"/>
      <x:c r="D89" s="30" t="str"/>
      <x:c r="E89" s="30" t="str"/>
      <x:c r="F89" s="30" t="str"/>
      <x:c r="G89" s="30" t="str"/>
      <x:c r="H89" s="30" t="str"/>
      <x:c r="I89" s="30" t="str"/>
      <x:c r="J89" s="30" t="str"/>
      <x:c r="K89" s="44"/>
      <x:c r="L89" s="30" t="str">
        <x:v>No Action</x:v>
      </x:c>
      <x:c r="M89" s="44"/>
      <x:c r="N89" s="30" t="str">
        <x:f>IF(OR(B89="",L89="No Action"),"",IF(AND(L89="Closed",M89&lt;&gt;""),M89-B89,TODAY()-B89))</x:f>
      </x:c>
      <x:c r="O89" s="30" t="str">
        <x:f>IF(C89="","",IF(L89="No Action","No Action",IF(L89="Closed","Closed",IF(K89="","",IF(K89&lt;TODAY(),"Overdue",IF(K89-TODAY()&lt;=7,"Due Soon","On Track"))))))</x:f>
      </x:c>
      <x:c r="P89" s="30" t="str">
        <x:f>IF(N89="","",IF(N89&lt;=30,"0-30 days",IF(N89&lt;=60,"31-60 days",IF(N89&lt;=90,"61-90 days","&gt;90 days"))))</x:f>
      </x:c>
      <x:c r="Q89" s="30" t="str"/>
      <x:c r="R89" s="30" t="str"/>
      <x:c r="S89" s="30" t="str"/>
    </x:row>
    <x:row r="90">
      <x:c r="A90" s="30" t="str">
        <x:v>ISAR-085</x:v>
      </x:c>
      <x:c r="B90" s="44"/>
      <x:c r="C90" s="30"/>
      <x:c r="D90" s="30" t="str"/>
      <x:c r="E90" s="30" t="str"/>
      <x:c r="F90" s="30" t="str"/>
      <x:c r="G90" s="30" t="str"/>
      <x:c r="H90" s="30" t="str"/>
      <x:c r="I90" s="30" t="str"/>
      <x:c r="J90" s="30" t="str"/>
      <x:c r="K90" s="44"/>
      <x:c r="L90" s="30" t="str">
        <x:v>No Action</x:v>
      </x:c>
      <x:c r="M90" s="44"/>
      <x:c r="N90" s="30" t="str">
        <x:f>IF(OR(B90="",L90="No Action"),"",IF(AND(L90="Closed",M90&lt;&gt;""),M90-B90,TODAY()-B90))</x:f>
      </x:c>
      <x:c r="O90" s="30" t="str">
        <x:f>IF(C90="","",IF(L90="No Action","No Action",IF(L90="Closed","Closed",IF(K90="","",IF(K90&lt;TODAY(),"Overdue",IF(K90-TODAY()&lt;=7,"Due Soon","On Track"))))))</x:f>
      </x:c>
      <x:c r="P90" s="30" t="str">
        <x:f>IF(N90="","",IF(N90&lt;=30,"0-30 days",IF(N90&lt;=60,"31-60 days",IF(N90&lt;=90,"61-90 days","&gt;90 days"))))</x:f>
      </x:c>
      <x:c r="Q90" s="30" t="str"/>
      <x:c r="R90" s="30" t="str"/>
      <x:c r="S90" s="30" t="str"/>
    </x:row>
    <x:row r="91">
      <x:c r="A91" s="30" t="str">
        <x:v>ISAR-086</x:v>
      </x:c>
      <x:c r="B91" s="44"/>
      <x:c r="C91" s="30"/>
      <x:c r="D91" s="30" t="str"/>
      <x:c r="E91" s="30" t="str"/>
      <x:c r="F91" s="30" t="str"/>
      <x:c r="G91" s="30" t="str"/>
      <x:c r="H91" s="30" t="str"/>
      <x:c r="I91" s="30" t="str"/>
      <x:c r="J91" s="30" t="str"/>
      <x:c r="K91" s="44"/>
      <x:c r="L91" s="30" t="str">
        <x:v>No Action</x:v>
      </x:c>
      <x:c r="M91" s="44"/>
      <x:c r="N91" s="30" t="str">
        <x:f>IF(OR(B91="",L91="No Action"),"",IF(AND(L91="Closed",M91&lt;&gt;""),M91-B91,TODAY()-B91))</x:f>
      </x:c>
      <x:c r="O91" s="30" t="str">
        <x:f>IF(C91="","",IF(L91="No Action","No Action",IF(L91="Closed","Closed",IF(K91="","",IF(K91&lt;TODAY(),"Overdue",IF(K91-TODAY()&lt;=7,"Due Soon","On Track"))))))</x:f>
      </x:c>
      <x:c r="P91" s="30" t="str">
        <x:f>IF(N91="","",IF(N91&lt;=30,"0-30 days",IF(N91&lt;=60,"31-60 days",IF(N91&lt;=90,"61-90 days","&gt;90 days"))))</x:f>
      </x:c>
      <x:c r="Q91" s="30" t="str"/>
      <x:c r="R91" s="30" t="str"/>
      <x:c r="S91" s="30" t="str"/>
    </x:row>
    <x:row r="92">
      <x:c r="A92" s="30" t="str">
        <x:v>ISAR-087</x:v>
      </x:c>
      <x:c r="B92" s="44"/>
      <x:c r="C92" s="30"/>
      <x:c r="D92" s="30" t="str"/>
      <x:c r="E92" s="30" t="str"/>
      <x:c r="F92" s="30" t="str"/>
      <x:c r="G92" s="30" t="str"/>
      <x:c r="H92" s="30" t="str"/>
      <x:c r="I92" s="30" t="str"/>
      <x:c r="J92" s="30" t="str"/>
      <x:c r="K92" s="44"/>
      <x:c r="L92" s="30" t="str">
        <x:v>No Action</x:v>
      </x:c>
      <x:c r="M92" s="44"/>
      <x:c r="N92" s="30" t="str">
        <x:f>IF(OR(B92="",L92="No Action"),"",IF(AND(L92="Closed",M92&lt;&gt;""),M92-B92,TODAY()-B92))</x:f>
      </x:c>
      <x:c r="O92" s="30" t="str">
        <x:f>IF(C92="","",IF(L92="No Action","No Action",IF(L92="Closed","Closed",IF(K92="","",IF(K92&lt;TODAY(),"Overdue",IF(K92-TODAY()&lt;=7,"Due Soon","On Track"))))))</x:f>
      </x:c>
      <x:c r="P92" s="30" t="str">
        <x:f>IF(N92="","",IF(N92&lt;=30,"0-30 days",IF(N92&lt;=60,"31-60 days",IF(N92&lt;=90,"61-90 days","&gt;90 days"))))</x:f>
      </x:c>
      <x:c r="Q92" s="30" t="str"/>
      <x:c r="R92" s="30" t="str"/>
      <x:c r="S92" s="30" t="str"/>
    </x:row>
    <x:row r="93">
      <x:c r="A93" s="30" t="str">
        <x:v>ISAR-088</x:v>
      </x:c>
      <x:c r="B93" s="44"/>
      <x:c r="C93" s="30"/>
      <x:c r="D93" s="30" t="str"/>
      <x:c r="E93" s="30" t="str"/>
      <x:c r="F93" s="30" t="str"/>
      <x:c r="G93" s="30" t="str"/>
      <x:c r="H93" s="30" t="str"/>
      <x:c r="I93" s="30" t="str"/>
      <x:c r="J93" s="30" t="str"/>
      <x:c r="K93" s="44"/>
      <x:c r="L93" s="30" t="str">
        <x:v>No Action</x:v>
      </x:c>
      <x:c r="M93" s="44"/>
      <x:c r="N93" s="30" t="str">
        <x:f>IF(OR(B93="",L93="No Action"),"",IF(AND(L93="Closed",M93&lt;&gt;""),M93-B93,TODAY()-B93))</x:f>
      </x:c>
      <x:c r="O93" s="30" t="str">
        <x:f>IF(C93="","",IF(L93="No Action","No Action",IF(L93="Closed","Closed",IF(K93="","",IF(K93&lt;TODAY(),"Overdue",IF(K93-TODAY()&lt;=7,"Due Soon","On Track"))))))</x:f>
      </x:c>
      <x:c r="P93" s="30" t="str">
        <x:f>IF(N93="","",IF(N93&lt;=30,"0-30 days",IF(N93&lt;=60,"31-60 days",IF(N93&lt;=90,"61-90 days","&gt;90 days"))))</x:f>
      </x:c>
      <x:c r="Q93" s="30" t="str"/>
      <x:c r="R93" s="30" t="str"/>
      <x:c r="S93" s="30" t="str"/>
    </x:row>
    <x:row r="94">
      <x:c r="A94" s="30" t="str">
        <x:v>ISAR-089</x:v>
      </x:c>
      <x:c r="B94" s="44"/>
      <x:c r="C94" s="30"/>
      <x:c r="D94" s="30" t="str"/>
      <x:c r="E94" s="30" t="str"/>
      <x:c r="F94" s="30" t="str"/>
      <x:c r="G94" s="30" t="str"/>
      <x:c r="H94" s="30" t="str"/>
      <x:c r="I94" s="30" t="str"/>
      <x:c r="J94" s="30" t="str"/>
      <x:c r="K94" s="44"/>
      <x:c r="L94" s="30" t="str">
        <x:v>No Action</x:v>
      </x:c>
      <x:c r="M94" s="44"/>
      <x:c r="N94" s="30" t="str">
        <x:f>IF(OR(B94="",L94="No Action"),"",IF(AND(L94="Closed",M94&lt;&gt;""),M94-B94,TODAY()-B94))</x:f>
      </x:c>
      <x:c r="O94" s="30" t="str">
        <x:f>IF(C94="","",IF(L94="No Action","No Action",IF(L94="Closed","Closed",IF(K94="","",IF(K94&lt;TODAY(),"Overdue",IF(K94-TODAY()&lt;=7,"Due Soon","On Track"))))))</x:f>
      </x:c>
      <x:c r="P94" s="30" t="str">
        <x:f>IF(N94="","",IF(N94&lt;=30,"0-30 days",IF(N94&lt;=60,"31-60 days",IF(N94&lt;=90,"61-90 days","&gt;90 days"))))</x:f>
      </x:c>
      <x:c r="Q94" s="30" t="str"/>
      <x:c r="R94" s="30" t="str"/>
      <x:c r="S94" s="30" t="str"/>
    </x:row>
    <x:row r="95">
      <x:c r="A95" s="30" t="str">
        <x:v>ISAR-090</x:v>
      </x:c>
      <x:c r="B95" s="44"/>
      <x:c r="C95" s="30"/>
      <x:c r="D95" s="30" t="str"/>
      <x:c r="E95" s="30" t="str"/>
      <x:c r="F95" s="30" t="str"/>
      <x:c r="G95" s="30" t="str"/>
      <x:c r="H95" s="30" t="str"/>
      <x:c r="I95" s="30" t="str"/>
      <x:c r="J95" s="30" t="str"/>
      <x:c r="K95" s="44"/>
      <x:c r="L95" s="30" t="str">
        <x:v>No Action</x:v>
      </x:c>
      <x:c r="M95" s="44"/>
      <x:c r="N95" s="30" t="str">
        <x:f>IF(OR(B95="",L95="No Action"),"",IF(AND(L95="Closed",M95&lt;&gt;""),M95-B95,TODAY()-B95))</x:f>
      </x:c>
      <x:c r="O95" s="30" t="str">
        <x:f>IF(C95="","",IF(L95="No Action","No Action",IF(L95="Closed","Closed",IF(K95="","",IF(K95&lt;TODAY(),"Overdue",IF(K95-TODAY()&lt;=7,"Due Soon","On Track"))))))</x:f>
      </x:c>
      <x:c r="P95" s="30" t="str">
        <x:f>IF(N95="","",IF(N95&lt;=30,"0-30 days",IF(N95&lt;=60,"31-60 days",IF(N95&lt;=90,"61-90 days","&gt;90 days"))))</x:f>
      </x:c>
      <x:c r="Q95" s="30" t="str"/>
      <x:c r="R95" s="30" t="str"/>
      <x:c r="S95" s="30" t="str"/>
    </x:row>
    <x:row r="96">
      <x:c r="A96" s="30" t="str">
        <x:v>ISAR-091</x:v>
      </x:c>
      <x:c r="B96" s="44"/>
      <x:c r="C96" s="30"/>
      <x:c r="D96" s="30" t="str"/>
      <x:c r="E96" s="30" t="str"/>
      <x:c r="F96" s="30" t="str"/>
      <x:c r="G96" s="30" t="str"/>
      <x:c r="H96" s="30" t="str"/>
      <x:c r="I96" s="30" t="str"/>
      <x:c r="J96" s="30" t="str"/>
      <x:c r="K96" s="44"/>
      <x:c r="L96" s="30" t="str">
        <x:v>No Action</x:v>
      </x:c>
      <x:c r="M96" s="44"/>
      <x:c r="N96" s="30" t="str">
        <x:f>IF(OR(B96="",L96="No Action"),"",IF(AND(L96="Closed",M96&lt;&gt;""),M96-B96,TODAY()-B96))</x:f>
      </x:c>
      <x:c r="O96" s="30" t="str">
        <x:f>IF(C96="","",IF(L96="No Action","No Action",IF(L96="Closed","Closed",IF(K96="","",IF(K96&lt;TODAY(),"Overdue",IF(K96-TODAY()&lt;=7,"Due Soon","On Track"))))))</x:f>
      </x:c>
      <x:c r="P96" s="30" t="str">
        <x:f>IF(N96="","",IF(N96&lt;=30,"0-30 days",IF(N96&lt;=60,"31-60 days",IF(N96&lt;=90,"61-90 days","&gt;90 days"))))</x:f>
      </x:c>
      <x:c r="Q96" s="30" t="str"/>
      <x:c r="R96" s="30" t="str"/>
      <x:c r="S96" s="30" t="str"/>
    </x:row>
    <x:row r="97">
      <x:c r="A97" s="30" t="str">
        <x:v>ISAR-092</x:v>
      </x:c>
      <x:c r="B97" s="44"/>
      <x:c r="C97" s="30"/>
      <x:c r="D97" s="30" t="str"/>
      <x:c r="E97" s="30" t="str"/>
      <x:c r="F97" s="30" t="str"/>
      <x:c r="G97" s="30" t="str"/>
      <x:c r="H97" s="30" t="str"/>
      <x:c r="I97" s="30" t="str"/>
      <x:c r="J97" s="30" t="str"/>
      <x:c r="K97" s="44"/>
      <x:c r="L97" s="30" t="str">
        <x:v>No Action</x:v>
      </x:c>
      <x:c r="M97" s="44"/>
      <x:c r="N97" s="30" t="str">
        <x:f>IF(OR(B97="",L97="No Action"),"",IF(AND(L97="Closed",M97&lt;&gt;""),M97-B97,TODAY()-B97))</x:f>
      </x:c>
      <x:c r="O97" s="30" t="str">
        <x:f>IF(C97="","",IF(L97="No Action","No Action",IF(L97="Closed","Closed",IF(K97="","",IF(K97&lt;TODAY(),"Overdue",IF(K97-TODAY()&lt;=7,"Due Soon","On Track"))))))</x:f>
      </x:c>
      <x:c r="P97" s="30" t="str">
        <x:f>IF(N97="","",IF(N97&lt;=30,"0-30 days",IF(N97&lt;=60,"31-60 days",IF(N97&lt;=90,"61-90 days","&gt;90 days"))))</x:f>
      </x:c>
      <x:c r="Q97" s="30" t="str"/>
      <x:c r="R97" s="30" t="str"/>
      <x:c r="S97" s="30" t="str"/>
    </x:row>
    <x:row r="98">
      <x:c r="A98" s="30" t="str">
        <x:v>ISAR-093</x:v>
      </x:c>
      <x:c r="B98" s="44"/>
      <x:c r="C98" s="30"/>
      <x:c r="D98" s="30" t="str"/>
      <x:c r="E98" s="30" t="str"/>
      <x:c r="F98" s="30" t="str"/>
      <x:c r="G98" s="30" t="str"/>
      <x:c r="H98" s="30" t="str"/>
      <x:c r="I98" s="30" t="str"/>
      <x:c r="J98" s="30" t="str"/>
      <x:c r="K98" s="44"/>
      <x:c r="L98" s="30" t="str">
        <x:v>No Action</x:v>
      </x:c>
      <x:c r="M98" s="44"/>
      <x:c r="N98" s="30" t="str">
        <x:f>IF(OR(B98="",L98="No Action"),"",IF(AND(L98="Closed",M98&lt;&gt;""),M98-B98,TODAY()-B98))</x:f>
      </x:c>
      <x:c r="O98" s="30" t="str">
        <x:f>IF(C98="","",IF(L98="No Action","No Action",IF(L98="Closed","Closed",IF(K98="","",IF(K98&lt;TODAY(),"Overdue",IF(K98-TODAY()&lt;=7,"Due Soon","On Track"))))))</x:f>
      </x:c>
      <x:c r="P98" s="30" t="str">
        <x:f>IF(N98="","",IF(N98&lt;=30,"0-30 days",IF(N98&lt;=60,"31-60 days",IF(N98&lt;=90,"61-90 days","&gt;90 days"))))</x:f>
      </x:c>
      <x:c r="Q98" s="30" t="str"/>
      <x:c r="R98" s="30" t="str"/>
      <x:c r="S98" s="30" t="str"/>
    </x:row>
    <x:row r="99">
      <x:c r="A99" s="30" t="str">
        <x:v>ISAR-094</x:v>
      </x:c>
      <x:c r="B99" s="44"/>
      <x:c r="C99" s="30"/>
      <x:c r="D99" s="30" t="str"/>
      <x:c r="E99" s="30" t="str"/>
      <x:c r="F99" s="30" t="str"/>
      <x:c r="G99" s="30" t="str"/>
      <x:c r="H99" s="30" t="str"/>
      <x:c r="I99" s="30" t="str"/>
      <x:c r="J99" s="30" t="str"/>
      <x:c r="K99" s="44"/>
      <x:c r="L99" s="30" t="str">
        <x:v>No Action</x:v>
      </x:c>
      <x:c r="M99" s="44"/>
      <x:c r="N99" s="30" t="str">
        <x:f>IF(OR(B99="",L99="No Action"),"",IF(AND(L99="Closed",M99&lt;&gt;""),M99-B99,TODAY()-B99))</x:f>
      </x:c>
      <x:c r="O99" s="30" t="str">
        <x:f>IF(C99="","",IF(L99="No Action","No Action",IF(L99="Closed","Closed",IF(K99="","",IF(K99&lt;TODAY(),"Overdue",IF(K99-TODAY()&lt;=7,"Due Soon","On Track"))))))</x:f>
      </x:c>
      <x:c r="P99" s="30" t="str">
        <x:f>IF(N99="","",IF(N99&lt;=30,"0-30 days",IF(N99&lt;=60,"31-60 days",IF(N99&lt;=90,"61-90 days","&gt;90 days"))))</x:f>
      </x:c>
      <x:c r="Q99" s="30" t="str"/>
      <x:c r="R99" s="30" t="str"/>
      <x:c r="S99" s="30" t="str"/>
    </x:row>
    <x:row r="100">
      <x:c r="A100" s="30" t="str">
        <x:v>ISAR-095</x:v>
      </x:c>
      <x:c r="B100" s="44"/>
      <x:c r="C100" s="30"/>
      <x:c r="D100" s="30" t="str"/>
      <x:c r="E100" s="30" t="str"/>
      <x:c r="F100" s="30" t="str"/>
      <x:c r="G100" s="30" t="str"/>
      <x:c r="H100" s="30" t="str"/>
      <x:c r="I100" s="30" t="str"/>
      <x:c r="J100" s="30" t="str"/>
      <x:c r="K100" s="44"/>
      <x:c r="L100" s="30" t="str">
        <x:v>No Action</x:v>
      </x:c>
      <x:c r="M100" s="44"/>
      <x:c r="N100" s="30" t="str">
        <x:f>IF(OR(B100="",L100="No Action"),"",IF(AND(L100="Closed",M100&lt;&gt;""),M100-B100,TODAY()-B100))</x:f>
      </x:c>
      <x:c r="O100" s="30" t="str">
        <x:f>IF(C100="","",IF(L100="No Action","No Action",IF(L100="Closed","Closed",IF(K100="","",IF(K100&lt;TODAY(),"Overdue",IF(K100-TODAY()&lt;=7,"Due Soon","On Track"))))))</x:f>
      </x:c>
      <x:c r="P100" s="30" t="str">
        <x:f>IF(N100="","",IF(N100&lt;=30,"0-30 days",IF(N100&lt;=60,"31-60 days",IF(N100&lt;=90,"61-90 days","&gt;90 days"))))</x:f>
      </x:c>
      <x:c r="Q100" s="30" t="str"/>
      <x:c r="R100" s="30" t="str"/>
      <x:c r="S100" s="30" t="str"/>
    </x:row>
    <x:row r="101">
      <x:c r="A101" s="30" t="str">
        <x:v>ISAR-096</x:v>
      </x:c>
      <x:c r="B101" s="44"/>
      <x:c r="C101" s="30"/>
      <x:c r="D101" s="30" t="str"/>
      <x:c r="E101" s="30" t="str"/>
      <x:c r="F101" s="30" t="str"/>
      <x:c r="G101" s="30" t="str"/>
      <x:c r="H101" s="30" t="str"/>
      <x:c r="I101" s="30" t="str"/>
      <x:c r="J101" s="30" t="str"/>
      <x:c r="K101" s="44"/>
      <x:c r="L101" s="30" t="str">
        <x:v>No Action</x:v>
      </x:c>
      <x:c r="M101" s="44"/>
      <x:c r="N101" s="30" t="str">
        <x:f>IF(OR(B101="",L101="No Action"),"",IF(AND(L101="Closed",M101&lt;&gt;""),M101-B101,TODAY()-B101))</x:f>
      </x:c>
      <x:c r="O101" s="30" t="str">
        <x:f>IF(C101="","",IF(L101="No Action","No Action",IF(L101="Closed","Closed",IF(K101="","",IF(K101&lt;TODAY(),"Overdue",IF(K101-TODAY()&lt;=7,"Due Soon","On Track"))))))</x:f>
      </x:c>
      <x:c r="P101" s="30" t="str">
        <x:f>IF(N101="","",IF(N101&lt;=30,"0-30 days",IF(N101&lt;=60,"31-60 days",IF(N101&lt;=90,"61-90 days","&gt;90 days"))))</x:f>
      </x:c>
      <x:c r="Q101" s="30" t="str"/>
      <x:c r="R101" s="30" t="str"/>
      <x:c r="S101" s="30" t="str"/>
    </x:row>
    <x:row r="102">
      <x:c r="A102" s="30" t="str">
        <x:v>ISAR-097</x:v>
      </x:c>
      <x:c r="B102" s="44"/>
      <x:c r="C102" s="30"/>
      <x:c r="D102" s="30" t="str"/>
      <x:c r="E102" s="30" t="str"/>
      <x:c r="F102" s="30" t="str"/>
      <x:c r="G102" s="30" t="str"/>
      <x:c r="H102" s="30" t="str"/>
      <x:c r="I102" s="30" t="str"/>
      <x:c r="J102" s="30" t="str"/>
      <x:c r="K102" s="44"/>
      <x:c r="L102" s="30" t="str">
        <x:v>No Action</x:v>
      </x:c>
      <x:c r="M102" s="44"/>
      <x:c r="N102" s="30" t="str">
        <x:f>IF(OR(B102="",L102="No Action"),"",IF(AND(L102="Closed",M102&lt;&gt;""),M102-B102,TODAY()-B102))</x:f>
      </x:c>
      <x:c r="O102" s="30" t="str">
        <x:f>IF(C102="","",IF(L102="No Action","No Action",IF(L102="Closed","Closed",IF(K102="","",IF(K102&lt;TODAY(),"Overdue",IF(K102-TODAY()&lt;=7,"Due Soon","On Track"))))))</x:f>
      </x:c>
      <x:c r="P102" s="30" t="str">
        <x:f>IF(N102="","",IF(N102&lt;=30,"0-30 days",IF(N102&lt;=60,"31-60 days",IF(N102&lt;=90,"61-90 days","&gt;90 days"))))</x:f>
      </x:c>
      <x:c r="Q102" s="30" t="str"/>
      <x:c r="R102" s="30" t="str"/>
      <x:c r="S102" s="30" t="str"/>
    </x:row>
    <x:row r="103">
      <x:c r="A103" s="30" t="str">
        <x:v>ISAR-098</x:v>
      </x:c>
      <x:c r="B103" s="44"/>
      <x:c r="C103" s="30"/>
      <x:c r="D103" s="30" t="str"/>
      <x:c r="E103" s="30" t="str"/>
      <x:c r="F103" s="30" t="str"/>
      <x:c r="G103" s="30" t="str"/>
      <x:c r="H103" s="30" t="str"/>
      <x:c r="I103" s="30" t="str"/>
      <x:c r="J103" s="30" t="str"/>
      <x:c r="K103" s="44"/>
      <x:c r="L103" s="30" t="str">
        <x:v>No Action</x:v>
      </x:c>
      <x:c r="M103" s="44"/>
      <x:c r="N103" s="30" t="str">
        <x:f>IF(OR(B103="",L103="No Action"),"",IF(AND(L103="Closed",M103&lt;&gt;""),M103-B103,TODAY()-B103))</x:f>
      </x:c>
      <x:c r="O103" s="30" t="str">
        <x:f>IF(C103="","",IF(L103="No Action","No Action",IF(L103="Closed","Closed",IF(K103="","",IF(K103&lt;TODAY(),"Overdue",IF(K103-TODAY()&lt;=7,"Due Soon","On Track"))))))</x:f>
      </x:c>
      <x:c r="P103" s="30" t="str">
        <x:f>IF(N103="","",IF(N103&lt;=30,"0-30 days",IF(N103&lt;=60,"31-60 days",IF(N103&lt;=90,"61-90 days","&gt;90 days"))))</x:f>
      </x:c>
      <x:c r="Q103" s="30" t="str"/>
      <x:c r="R103" s="30" t="str"/>
      <x:c r="S103" s="30" t="str"/>
    </x:row>
    <x:row r="104">
      <x:c r="A104" s="30" t="str">
        <x:v>ISAR-099</x:v>
      </x:c>
      <x:c r="B104" s="44"/>
      <x:c r="C104" s="30"/>
      <x:c r="D104" s="30" t="str"/>
      <x:c r="E104" s="30" t="str"/>
      <x:c r="F104" s="30" t="str"/>
      <x:c r="G104" s="30" t="str"/>
      <x:c r="H104" s="30" t="str"/>
      <x:c r="I104" s="30" t="str"/>
      <x:c r="J104" s="30" t="str"/>
      <x:c r="K104" s="44"/>
      <x:c r="L104" s="30" t="str">
        <x:v>No Action</x:v>
      </x:c>
      <x:c r="M104" s="44"/>
      <x:c r="N104" s="30" t="str">
        <x:f>IF(OR(B104="",L104="No Action"),"",IF(AND(L104="Closed",M104&lt;&gt;""),M104-B104,TODAY()-B104))</x:f>
      </x:c>
      <x:c r="O104" s="30" t="str">
        <x:f>IF(C104="","",IF(L104="No Action","No Action",IF(L104="Closed","Closed",IF(K104="","",IF(K104&lt;TODAY(),"Overdue",IF(K104-TODAY()&lt;=7,"Due Soon","On Track"))))))</x:f>
      </x:c>
      <x:c r="P104" s="30" t="str">
        <x:f>IF(N104="","",IF(N104&lt;=30,"0-30 days",IF(N104&lt;=60,"31-60 days",IF(N104&lt;=90,"61-90 days","&gt;90 days"))))</x:f>
      </x:c>
      <x:c r="Q104" s="30" t="str"/>
      <x:c r="R104" s="30" t="str"/>
      <x:c r="S104" s="30" t="str"/>
    </x:row>
    <x:row r="105">
      <x:c r="A105" s="30" t="str">
        <x:v>ISAR-100</x:v>
      </x:c>
      <x:c r="B105" s="44"/>
      <x:c r="C105" s="30"/>
      <x:c r="D105" s="30" t="str"/>
      <x:c r="E105" s="30" t="str"/>
      <x:c r="F105" s="30" t="str"/>
      <x:c r="G105" s="30" t="str"/>
      <x:c r="H105" s="30" t="str"/>
      <x:c r="I105" s="30" t="str"/>
      <x:c r="J105" s="30" t="str"/>
      <x:c r="K105" s="44"/>
      <x:c r="L105" s="30" t="str">
        <x:v>No Action</x:v>
      </x:c>
      <x:c r="M105" s="44"/>
      <x:c r="N105" s="30" t="str">
        <x:f>IF(OR(B105="",L105="No Action"),"",IF(AND(L105="Closed",M105&lt;&gt;""),M105-B105,TODAY()-B105))</x:f>
      </x:c>
      <x:c r="O105" s="30" t="str">
        <x:f>IF(C105="","",IF(L105="No Action","No Action",IF(L105="Closed","Closed",IF(K105="","",IF(K105&lt;TODAY(),"Overdue",IF(K105-TODAY()&lt;=7,"Due Soon","On Track"))))))</x:f>
      </x:c>
      <x:c r="P105" s="30" t="str">
        <x:f>IF(N105="","",IF(N105&lt;=30,"0-30 days",IF(N105&lt;=60,"31-60 days",IF(N105&lt;=90,"61-90 days","&gt;90 days"))))</x:f>
      </x:c>
      <x:c r="Q105" s="30" t="str"/>
      <x:c r="R105" s="30" t="str"/>
      <x:c r="S105" s="30" t="str"/>
    </x:row>
    <x:row r="106">
      <x:c r="A106" s="30" t="str">
        <x:v>ISAR-101</x:v>
      </x:c>
      <x:c r="B106" s="44"/>
      <x:c r="C106" s="30"/>
      <x:c r="D106" s="30" t="str"/>
      <x:c r="E106" s="30" t="str"/>
      <x:c r="F106" s="30" t="str"/>
      <x:c r="G106" s="30" t="str"/>
      <x:c r="H106" s="30" t="str"/>
      <x:c r="I106" s="30" t="str"/>
      <x:c r="J106" s="30" t="str"/>
      <x:c r="K106" s="44"/>
      <x:c r="L106" s="30" t="str">
        <x:v>No Action</x:v>
      </x:c>
      <x:c r="M106" s="44"/>
      <x:c r="N106" s="30" t="str">
        <x:f>IF(OR(B106="",L106="No Action"),"",IF(AND(L106="Closed",M106&lt;&gt;""),M106-B106,TODAY()-B106))</x:f>
      </x:c>
      <x:c r="O106" s="30" t="str">
        <x:f>IF(C106="","",IF(L106="No Action","No Action",IF(L106="Closed","Closed",IF(K106="","",IF(K106&lt;TODAY(),"Overdue",IF(K106-TODAY()&lt;=7,"Due Soon","On Track"))))))</x:f>
      </x:c>
      <x:c r="P106" s="30" t="str">
        <x:f>IF(N106="","",IF(N106&lt;=30,"0-30 days",IF(N106&lt;=60,"31-60 days",IF(N106&lt;=90,"61-90 days","&gt;90 days"))))</x:f>
      </x:c>
      <x:c r="Q106" s="30" t="str"/>
      <x:c r="R106" s="30" t="str"/>
      <x:c r="S106" s="30" t="str"/>
    </x:row>
    <x:row r="107">
      <x:c r="A107" s="30" t="str">
        <x:v>ISAR-102</x:v>
      </x:c>
      <x:c r="B107" s="44"/>
      <x:c r="C107" s="30"/>
      <x:c r="D107" s="30" t="str"/>
      <x:c r="E107" s="30" t="str"/>
      <x:c r="F107" s="30" t="str"/>
      <x:c r="G107" s="30" t="str"/>
      <x:c r="H107" s="30" t="str"/>
      <x:c r="I107" s="30" t="str"/>
      <x:c r="J107" s="30" t="str"/>
      <x:c r="K107" s="44"/>
      <x:c r="L107" s="30" t="str">
        <x:v>No Action</x:v>
      </x:c>
      <x:c r="M107" s="44"/>
      <x:c r="N107" s="30" t="str">
        <x:f>IF(OR(B107="",L107="No Action"),"",IF(AND(L107="Closed",M107&lt;&gt;""),M107-B107,TODAY()-B107))</x:f>
      </x:c>
      <x:c r="O107" s="30" t="str">
        <x:f>IF(C107="","",IF(L107="No Action","No Action",IF(L107="Closed","Closed",IF(K107="","",IF(K107&lt;TODAY(),"Overdue",IF(K107-TODAY()&lt;=7,"Due Soon","On Track"))))))</x:f>
      </x:c>
      <x:c r="P107" s="30" t="str">
        <x:f>IF(N107="","",IF(N107&lt;=30,"0-30 days",IF(N107&lt;=60,"31-60 days",IF(N107&lt;=90,"61-90 days","&gt;90 days"))))</x:f>
      </x:c>
      <x:c r="Q107" s="30" t="str"/>
      <x:c r="R107" s="30" t="str"/>
      <x:c r="S107" s="30" t="str"/>
    </x:row>
    <x:row r="108">
      <x:c r="A108" s="30" t="str">
        <x:v>ISAR-103</x:v>
      </x:c>
      <x:c r="B108" s="44"/>
      <x:c r="C108" s="30"/>
      <x:c r="D108" s="30" t="str"/>
      <x:c r="E108" s="30" t="str"/>
      <x:c r="F108" s="30" t="str"/>
      <x:c r="G108" s="30" t="str"/>
      <x:c r="H108" s="30" t="str"/>
      <x:c r="I108" s="30" t="str"/>
      <x:c r="J108" s="30" t="str"/>
      <x:c r="K108" s="44"/>
      <x:c r="L108" s="30" t="str">
        <x:v>No Action</x:v>
      </x:c>
      <x:c r="M108" s="44"/>
      <x:c r="N108" s="30" t="str">
        <x:f>IF(OR(B108="",L108="No Action"),"",IF(AND(L108="Closed",M108&lt;&gt;""),M108-B108,TODAY()-B108))</x:f>
      </x:c>
      <x:c r="O108" s="30" t="str">
        <x:f>IF(C108="","",IF(L108="No Action","No Action",IF(L108="Closed","Closed",IF(K108="","",IF(K108&lt;TODAY(),"Overdue",IF(K108-TODAY()&lt;=7,"Due Soon","On Track"))))))</x:f>
      </x:c>
      <x:c r="P108" s="30" t="str">
        <x:f>IF(N108="","",IF(N108&lt;=30,"0-30 days",IF(N108&lt;=60,"31-60 days",IF(N108&lt;=90,"61-90 days","&gt;90 days"))))</x:f>
      </x:c>
      <x:c r="Q108" s="30" t="str"/>
      <x:c r="R108" s="30" t="str"/>
      <x:c r="S108" s="30" t="str"/>
    </x:row>
    <x:row r="109">
      <x:c r="A109" s="30" t="str">
        <x:v>ISAR-104</x:v>
      </x:c>
      <x:c r="B109" s="44"/>
      <x:c r="C109" s="30"/>
      <x:c r="D109" s="30" t="str"/>
      <x:c r="E109" s="30" t="str"/>
      <x:c r="F109" s="30" t="str"/>
      <x:c r="G109" s="30" t="str"/>
      <x:c r="H109" s="30" t="str"/>
      <x:c r="I109" s="30" t="str"/>
      <x:c r="J109" s="30" t="str"/>
      <x:c r="K109" s="44"/>
      <x:c r="L109" s="30" t="str">
        <x:v>No Action</x:v>
      </x:c>
      <x:c r="M109" s="44"/>
      <x:c r="N109" s="30" t="str">
        <x:f>IF(OR(B109="",L109="No Action"),"",IF(AND(L109="Closed",M109&lt;&gt;""),M109-B109,TODAY()-B109))</x:f>
      </x:c>
      <x:c r="O109" s="30" t="str">
        <x:f>IF(C109="","",IF(L109="No Action","No Action",IF(L109="Closed","Closed",IF(K109="","",IF(K109&lt;TODAY(),"Overdue",IF(K109-TODAY()&lt;=7,"Due Soon","On Track"))))))</x:f>
      </x:c>
      <x:c r="P109" s="30" t="str">
        <x:f>IF(N109="","",IF(N109&lt;=30,"0-30 days",IF(N109&lt;=60,"31-60 days",IF(N109&lt;=90,"61-90 days","&gt;90 days"))))</x:f>
      </x:c>
      <x:c r="Q109" s="30" t="str"/>
      <x:c r="R109" s="30" t="str"/>
      <x:c r="S109" s="30" t="str"/>
    </x:row>
    <x:row r="110">
      <x:c r="A110" s="30" t="str">
        <x:v>ISAR-105</x:v>
      </x:c>
      <x:c r="B110" s="44"/>
      <x:c r="C110" s="30"/>
      <x:c r="D110" s="30" t="str"/>
      <x:c r="E110" s="30" t="str"/>
      <x:c r="F110" s="30" t="str"/>
      <x:c r="G110" s="30" t="str"/>
      <x:c r="H110" s="30" t="str"/>
      <x:c r="I110" s="30" t="str"/>
      <x:c r="J110" s="30" t="str"/>
      <x:c r="K110" s="44"/>
      <x:c r="L110" s="30" t="str">
        <x:v>No Action</x:v>
      </x:c>
      <x:c r="M110" s="44"/>
      <x:c r="N110" s="30" t="str">
        <x:f>IF(OR(B110="",L110="No Action"),"",IF(AND(L110="Closed",M110&lt;&gt;""),M110-B110,TODAY()-B110))</x:f>
      </x:c>
      <x:c r="O110" s="30" t="str">
        <x:f>IF(C110="","",IF(L110="No Action","No Action",IF(L110="Closed","Closed",IF(K110="","",IF(K110&lt;TODAY(),"Overdue",IF(K110-TODAY()&lt;=7,"Due Soon","On Track"))))))</x:f>
      </x:c>
      <x:c r="P110" s="30" t="str">
        <x:f>IF(N110="","",IF(N110&lt;=30,"0-30 days",IF(N110&lt;=60,"31-60 days",IF(N110&lt;=90,"61-90 days","&gt;90 days"))))</x:f>
      </x:c>
      <x:c r="Q110" s="30" t="str"/>
      <x:c r="R110" s="30" t="str"/>
      <x:c r="S110" s="30" t="str"/>
    </x:row>
    <x:row r="111">
      <x:c r="A111" s="30" t="str">
        <x:v>ISAR-106</x:v>
      </x:c>
      <x:c r="B111" s="44"/>
      <x:c r="C111" s="30"/>
      <x:c r="D111" s="30" t="str"/>
      <x:c r="E111" s="30" t="str"/>
      <x:c r="F111" s="30" t="str"/>
      <x:c r="G111" s="30" t="str"/>
      <x:c r="H111" s="30" t="str"/>
      <x:c r="I111" s="30" t="str"/>
      <x:c r="J111" s="30" t="str"/>
      <x:c r="K111" s="44"/>
      <x:c r="L111" s="30" t="str">
        <x:v>No Action</x:v>
      </x:c>
      <x:c r="M111" s="44"/>
      <x:c r="N111" s="30" t="str">
        <x:f>IF(OR(B111="",L111="No Action"),"",IF(AND(L111="Closed",M111&lt;&gt;""),M111-B111,TODAY()-B111))</x:f>
      </x:c>
      <x:c r="O111" s="30" t="str">
        <x:f>IF(C111="","",IF(L111="No Action","No Action",IF(L111="Closed","Closed",IF(K111="","",IF(K111&lt;TODAY(),"Overdue",IF(K111-TODAY()&lt;=7,"Due Soon","On Track"))))))</x:f>
      </x:c>
      <x:c r="P111" s="30" t="str">
        <x:f>IF(N111="","",IF(N111&lt;=30,"0-30 days",IF(N111&lt;=60,"31-60 days",IF(N111&lt;=90,"61-90 days","&gt;90 days"))))</x:f>
      </x:c>
      <x:c r="Q111" s="30" t="str"/>
      <x:c r="R111" s="30" t="str"/>
      <x:c r="S111" s="30" t="str"/>
    </x:row>
    <x:row r="112">
      <x:c r="A112" s="30" t="str">
        <x:v>ISAR-107</x:v>
      </x:c>
      <x:c r="B112" s="44"/>
      <x:c r="C112" s="30"/>
      <x:c r="D112" s="30" t="str"/>
      <x:c r="E112" s="30" t="str"/>
      <x:c r="F112" s="30" t="str"/>
      <x:c r="G112" s="30" t="str"/>
      <x:c r="H112" s="30" t="str"/>
      <x:c r="I112" s="30" t="str"/>
      <x:c r="J112" s="30" t="str"/>
      <x:c r="K112" s="44"/>
      <x:c r="L112" s="30" t="str">
        <x:v>No Action</x:v>
      </x:c>
      <x:c r="M112" s="44"/>
      <x:c r="N112" s="30" t="str">
        <x:f>IF(OR(B112="",L112="No Action"),"",IF(AND(L112="Closed",M112&lt;&gt;""),M112-B112,TODAY()-B112))</x:f>
      </x:c>
      <x:c r="O112" s="30" t="str">
        <x:f>IF(C112="","",IF(L112="No Action","No Action",IF(L112="Closed","Closed",IF(K112="","",IF(K112&lt;TODAY(),"Overdue",IF(K112-TODAY()&lt;=7,"Due Soon","On Track"))))))</x:f>
      </x:c>
      <x:c r="P112" s="30" t="str">
        <x:f>IF(N112="","",IF(N112&lt;=30,"0-30 days",IF(N112&lt;=60,"31-60 days",IF(N112&lt;=90,"61-90 days","&gt;90 days"))))</x:f>
      </x:c>
      <x:c r="Q112" s="30" t="str"/>
      <x:c r="R112" s="30" t="str"/>
      <x:c r="S112" s="30" t="str"/>
    </x:row>
    <x:row r="113">
      <x:c r="A113" s="30" t="str">
        <x:v>ISAR-108</x:v>
      </x:c>
      <x:c r="B113" s="44"/>
      <x:c r="C113" s="30"/>
      <x:c r="D113" s="30" t="str"/>
      <x:c r="E113" s="30" t="str"/>
      <x:c r="F113" s="30" t="str"/>
      <x:c r="G113" s="30" t="str"/>
      <x:c r="H113" s="30" t="str"/>
      <x:c r="I113" s="30" t="str"/>
      <x:c r="J113" s="30" t="str"/>
      <x:c r="K113" s="44"/>
      <x:c r="L113" s="30" t="str">
        <x:v>No Action</x:v>
      </x:c>
      <x:c r="M113" s="44"/>
      <x:c r="N113" s="30" t="str">
        <x:f>IF(OR(B113="",L113="No Action"),"",IF(AND(L113="Closed",M113&lt;&gt;""),M113-B113,TODAY()-B113))</x:f>
      </x:c>
      <x:c r="O113" s="30" t="str">
        <x:f>IF(C113="","",IF(L113="No Action","No Action",IF(L113="Closed","Closed",IF(K113="","",IF(K113&lt;TODAY(),"Overdue",IF(K113-TODAY()&lt;=7,"Due Soon","On Track"))))))</x:f>
      </x:c>
      <x:c r="P113" s="30" t="str">
        <x:f>IF(N113="","",IF(N113&lt;=30,"0-30 days",IF(N113&lt;=60,"31-60 days",IF(N113&lt;=90,"61-90 days","&gt;90 days"))))</x:f>
      </x:c>
      <x:c r="Q113" s="30" t="str"/>
      <x:c r="R113" s="30" t="str"/>
      <x:c r="S113" s="30" t="str"/>
    </x:row>
    <x:row r="114">
      <x:c r="A114" s="30" t="str">
        <x:v>ISAR-109</x:v>
      </x:c>
      <x:c r="B114" s="44"/>
      <x:c r="C114" s="30"/>
      <x:c r="D114" s="30" t="str"/>
      <x:c r="E114" s="30" t="str"/>
      <x:c r="F114" s="30" t="str"/>
      <x:c r="G114" s="30" t="str"/>
      <x:c r="H114" s="30" t="str"/>
      <x:c r="I114" s="30" t="str"/>
      <x:c r="J114" s="30" t="str"/>
      <x:c r="K114" s="44"/>
      <x:c r="L114" s="30" t="str">
        <x:v>No Action</x:v>
      </x:c>
      <x:c r="M114" s="44"/>
      <x:c r="N114" s="30" t="str">
        <x:f>IF(OR(B114="",L114="No Action"),"",IF(AND(L114="Closed",M114&lt;&gt;""),M114-B114,TODAY()-B114))</x:f>
      </x:c>
      <x:c r="O114" s="30" t="str">
        <x:f>IF(C114="","",IF(L114="No Action","No Action",IF(L114="Closed","Closed",IF(K114="","",IF(K114&lt;TODAY(),"Overdue",IF(K114-TODAY()&lt;=7,"Due Soon","On Track"))))))</x:f>
      </x:c>
      <x:c r="P114" s="30" t="str">
        <x:f>IF(N114="","",IF(N114&lt;=30,"0-30 days",IF(N114&lt;=60,"31-60 days",IF(N114&lt;=90,"61-90 days","&gt;90 days"))))</x:f>
      </x:c>
      <x:c r="Q114" s="30" t="str"/>
      <x:c r="R114" s="30" t="str"/>
      <x:c r="S114" s="30" t="str"/>
    </x:row>
    <x:row r="115">
      <x:c r="A115" s="30" t="str">
        <x:v>ISAR-110</x:v>
      </x:c>
      <x:c r="B115" s="44"/>
      <x:c r="C115" s="30"/>
      <x:c r="D115" s="30" t="str"/>
      <x:c r="E115" s="30" t="str"/>
      <x:c r="F115" s="30" t="str"/>
      <x:c r="G115" s="30" t="str"/>
      <x:c r="H115" s="30" t="str"/>
      <x:c r="I115" s="30" t="str"/>
      <x:c r="J115" s="30" t="str"/>
      <x:c r="K115" s="44"/>
      <x:c r="L115" s="30" t="str">
        <x:v>No Action</x:v>
      </x:c>
      <x:c r="M115" s="44"/>
      <x:c r="N115" s="30" t="str">
        <x:f>IF(OR(B115="",L115="No Action"),"",IF(AND(L115="Closed",M115&lt;&gt;""),M115-B115,TODAY()-B115))</x:f>
      </x:c>
      <x:c r="O115" s="30" t="str">
        <x:f>IF(C115="","",IF(L115="No Action","No Action",IF(L115="Closed","Closed",IF(K115="","",IF(K115&lt;TODAY(),"Overdue",IF(K115-TODAY()&lt;=7,"Due Soon","On Track"))))))</x:f>
      </x:c>
      <x:c r="P115" s="30" t="str">
        <x:f>IF(N115="","",IF(N115&lt;=30,"0-30 days",IF(N115&lt;=60,"31-60 days",IF(N115&lt;=90,"61-90 days","&gt;90 days"))))</x:f>
      </x:c>
      <x:c r="Q115" s="30" t="str"/>
      <x:c r="R115" s="30" t="str"/>
      <x:c r="S115" s="30" t="str"/>
    </x:row>
    <x:row r="116">
      <x:c r="A116" s="30" t="str">
        <x:v>ISAR-111</x:v>
      </x:c>
      <x:c r="B116" s="44"/>
      <x:c r="C116" s="30"/>
      <x:c r="D116" s="30" t="str"/>
      <x:c r="E116" s="30" t="str"/>
      <x:c r="F116" s="30" t="str"/>
      <x:c r="G116" s="30" t="str"/>
      <x:c r="H116" s="30" t="str"/>
      <x:c r="I116" s="30" t="str"/>
      <x:c r="J116" s="30" t="str"/>
      <x:c r="K116" s="44"/>
      <x:c r="L116" s="30" t="str">
        <x:v>No Action</x:v>
      </x:c>
      <x:c r="M116" s="44"/>
      <x:c r="N116" s="30" t="str">
        <x:f>IF(OR(B116="",L116="No Action"),"",IF(AND(L116="Closed",M116&lt;&gt;""),M116-B116,TODAY()-B116))</x:f>
      </x:c>
      <x:c r="O116" s="30" t="str">
        <x:f>IF(C116="","",IF(L116="No Action","No Action",IF(L116="Closed","Closed",IF(K116="","",IF(K116&lt;TODAY(),"Overdue",IF(K116-TODAY()&lt;=7,"Due Soon","On Track"))))))</x:f>
      </x:c>
      <x:c r="P116" s="30" t="str">
        <x:f>IF(N116="","",IF(N116&lt;=30,"0-30 days",IF(N116&lt;=60,"31-60 days",IF(N116&lt;=90,"61-90 days","&gt;90 days"))))</x:f>
      </x:c>
      <x:c r="Q116" s="30" t="str"/>
      <x:c r="R116" s="30" t="str"/>
      <x:c r="S116" s="30" t="str"/>
    </x:row>
    <x:row r="117">
      <x:c r="A117" s="30" t="str">
        <x:v>ISAR-112</x:v>
      </x:c>
      <x:c r="B117" s="44"/>
      <x:c r="C117" s="30"/>
      <x:c r="D117" s="30" t="str"/>
      <x:c r="E117" s="30" t="str"/>
      <x:c r="F117" s="30" t="str"/>
      <x:c r="G117" s="30" t="str"/>
      <x:c r="H117" s="30" t="str"/>
      <x:c r="I117" s="30" t="str"/>
      <x:c r="J117" s="30" t="str"/>
      <x:c r="K117" s="44"/>
      <x:c r="L117" s="30" t="str">
        <x:v>No Action</x:v>
      </x:c>
      <x:c r="M117" s="44"/>
      <x:c r="N117" s="30" t="str">
        <x:f>IF(OR(B117="",L117="No Action"),"",IF(AND(L117="Closed",M117&lt;&gt;""),M117-B117,TODAY()-B117))</x:f>
      </x:c>
      <x:c r="O117" s="30" t="str">
        <x:f>IF(C117="","",IF(L117="No Action","No Action",IF(L117="Closed","Closed",IF(K117="","",IF(K117&lt;TODAY(),"Overdue",IF(K117-TODAY()&lt;=7,"Due Soon","On Track"))))))</x:f>
      </x:c>
      <x:c r="P117" s="30" t="str">
        <x:f>IF(N117="","",IF(N117&lt;=30,"0-30 days",IF(N117&lt;=60,"31-60 days",IF(N117&lt;=90,"61-90 days","&gt;90 days"))))</x:f>
      </x:c>
      <x:c r="Q117" s="30" t="str"/>
      <x:c r="R117" s="30" t="str"/>
      <x:c r="S117" s="30" t="str"/>
    </x:row>
    <x:row r="118">
      <x:c r="A118" s="30" t="str">
        <x:v>ISAR-113</x:v>
      </x:c>
      <x:c r="B118" s="44"/>
      <x:c r="C118" s="30"/>
      <x:c r="D118" s="30" t="str"/>
      <x:c r="E118" s="30" t="str"/>
      <x:c r="F118" s="30" t="str"/>
      <x:c r="G118" s="30" t="str"/>
      <x:c r="H118" s="30" t="str"/>
      <x:c r="I118" s="30" t="str"/>
      <x:c r="J118" s="30" t="str"/>
      <x:c r="K118" s="44"/>
      <x:c r="L118" s="30" t="str">
        <x:v>No Action</x:v>
      </x:c>
      <x:c r="M118" s="44"/>
      <x:c r="N118" s="30" t="str">
        <x:f>IF(OR(B118="",L118="No Action"),"",IF(AND(L118="Closed",M118&lt;&gt;""),M118-B118,TODAY()-B118))</x:f>
      </x:c>
      <x:c r="O118" s="30" t="str">
        <x:f>IF(C118="","",IF(L118="No Action","No Action",IF(L118="Closed","Closed",IF(K118="","",IF(K118&lt;TODAY(),"Overdue",IF(K118-TODAY()&lt;=7,"Due Soon","On Track"))))))</x:f>
      </x:c>
      <x:c r="P118" s="30" t="str">
        <x:f>IF(N118="","",IF(N118&lt;=30,"0-30 days",IF(N118&lt;=60,"31-60 days",IF(N118&lt;=90,"61-90 days","&gt;90 days"))))</x:f>
      </x:c>
      <x:c r="Q118" s="30" t="str"/>
      <x:c r="R118" s="30" t="str"/>
      <x:c r="S118" s="30" t="str"/>
    </x:row>
    <x:row r="119">
      <x:c r="A119" s="30" t="str">
        <x:v>ISAR-114</x:v>
      </x:c>
      <x:c r="B119" s="44"/>
      <x:c r="C119" s="30"/>
      <x:c r="D119" s="30" t="str"/>
      <x:c r="E119" s="30" t="str"/>
      <x:c r="F119" s="30" t="str"/>
      <x:c r="G119" s="30" t="str"/>
      <x:c r="H119" s="30" t="str"/>
      <x:c r="I119" s="30" t="str"/>
      <x:c r="J119" s="30" t="str"/>
      <x:c r="K119" s="44"/>
      <x:c r="L119" s="30" t="str">
        <x:v>No Action</x:v>
      </x:c>
      <x:c r="M119" s="44"/>
      <x:c r="N119" s="30" t="str">
        <x:f>IF(OR(B119="",L119="No Action"),"",IF(AND(L119="Closed",M119&lt;&gt;""),M119-B119,TODAY()-B119))</x:f>
      </x:c>
      <x:c r="O119" s="30" t="str">
        <x:f>IF(C119="","",IF(L119="No Action","No Action",IF(L119="Closed","Closed",IF(K119="","",IF(K119&lt;TODAY(),"Overdue",IF(K119-TODAY()&lt;=7,"Due Soon","On Track"))))))</x:f>
      </x:c>
      <x:c r="P119" s="30" t="str">
        <x:f>IF(N119="","",IF(N119&lt;=30,"0-30 days",IF(N119&lt;=60,"31-60 days",IF(N119&lt;=90,"61-90 days","&gt;90 days"))))</x:f>
      </x:c>
      <x:c r="Q119" s="30" t="str"/>
      <x:c r="R119" s="30" t="str"/>
      <x:c r="S119" s="30" t="str"/>
    </x:row>
    <x:row r="120">
      <x:c r="A120" s="30" t="str">
        <x:v>ISAR-115</x:v>
      </x:c>
      <x:c r="B120" s="44"/>
      <x:c r="C120" s="30"/>
      <x:c r="D120" s="30" t="str"/>
      <x:c r="E120" s="30" t="str"/>
      <x:c r="F120" s="30" t="str"/>
      <x:c r="G120" s="30" t="str"/>
      <x:c r="H120" s="30" t="str"/>
      <x:c r="I120" s="30" t="str"/>
      <x:c r="J120" s="30" t="str"/>
      <x:c r="K120" s="44"/>
      <x:c r="L120" s="30" t="str">
        <x:v>No Action</x:v>
      </x:c>
      <x:c r="M120" s="44"/>
      <x:c r="N120" s="30" t="str">
        <x:f>IF(OR(B120="",L120="No Action"),"",IF(AND(L120="Closed",M120&lt;&gt;""),M120-B120,TODAY()-B120))</x:f>
      </x:c>
      <x:c r="O120" s="30" t="str">
        <x:f>IF(C120="","",IF(L120="No Action","No Action",IF(L120="Closed","Closed",IF(K120="","",IF(K120&lt;TODAY(),"Overdue",IF(K120-TODAY()&lt;=7,"Due Soon","On Track"))))))</x:f>
      </x:c>
      <x:c r="P120" s="30" t="str">
        <x:f>IF(N120="","",IF(N120&lt;=30,"0-30 days",IF(N120&lt;=60,"31-60 days",IF(N120&lt;=90,"61-90 days","&gt;90 days"))))</x:f>
      </x:c>
      <x:c r="Q120" s="30" t="str"/>
      <x:c r="R120" s="30" t="str"/>
      <x:c r="S120" s="30" t="str"/>
    </x:row>
    <x:row r="121">
      <x:c r="A121" s="30" t="str">
        <x:v>ISAR-116</x:v>
      </x:c>
      <x:c r="B121" s="44"/>
      <x:c r="C121" s="30"/>
      <x:c r="D121" s="30" t="str"/>
      <x:c r="E121" s="30" t="str"/>
      <x:c r="F121" s="30" t="str"/>
      <x:c r="G121" s="30" t="str"/>
      <x:c r="H121" s="30" t="str"/>
      <x:c r="I121" s="30" t="str"/>
      <x:c r="J121" s="30" t="str"/>
      <x:c r="K121" s="44"/>
      <x:c r="L121" s="30" t="str">
        <x:v>No Action</x:v>
      </x:c>
      <x:c r="M121" s="44"/>
      <x:c r="N121" s="30" t="str">
        <x:f>IF(OR(B121="",L121="No Action"),"",IF(AND(L121="Closed",M121&lt;&gt;""),M121-B121,TODAY()-B121))</x:f>
      </x:c>
      <x:c r="O121" s="30" t="str">
        <x:f>IF(C121="","",IF(L121="No Action","No Action",IF(L121="Closed","Closed",IF(K121="","",IF(K121&lt;TODAY(),"Overdue",IF(K121-TODAY()&lt;=7,"Due Soon","On Track"))))))</x:f>
      </x:c>
      <x:c r="P121" s="30" t="str">
        <x:f>IF(N121="","",IF(N121&lt;=30,"0-30 days",IF(N121&lt;=60,"31-60 days",IF(N121&lt;=90,"61-90 days","&gt;90 days"))))</x:f>
      </x:c>
      <x:c r="Q121" s="30" t="str"/>
      <x:c r="R121" s="30" t="str"/>
      <x:c r="S121" s="30" t="str"/>
    </x:row>
    <x:row r="122">
      <x:c r="A122" s="30" t="str">
        <x:v>ISAR-117</x:v>
      </x:c>
      <x:c r="B122" s="44"/>
      <x:c r="C122" s="30"/>
      <x:c r="D122" s="30" t="str"/>
      <x:c r="E122" s="30" t="str"/>
      <x:c r="F122" s="30" t="str"/>
      <x:c r="G122" s="30" t="str"/>
      <x:c r="H122" s="30" t="str"/>
      <x:c r="I122" s="30" t="str"/>
      <x:c r="J122" s="30" t="str"/>
      <x:c r="K122" s="44"/>
      <x:c r="L122" s="30" t="str">
        <x:v>No Action</x:v>
      </x:c>
      <x:c r="M122" s="44"/>
      <x:c r="N122" s="30" t="str">
        <x:f>IF(OR(B122="",L122="No Action"),"",IF(AND(L122="Closed",M122&lt;&gt;""),M122-B122,TODAY()-B122))</x:f>
      </x:c>
      <x:c r="O122" s="30" t="str">
        <x:f>IF(C122="","",IF(L122="No Action","No Action",IF(L122="Closed","Closed",IF(K122="","",IF(K122&lt;TODAY(),"Overdue",IF(K122-TODAY()&lt;=7,"Due Soon","On Track"))))))</x:f>
      </x:c>
      <x:c r="P122" s="30" t="str">
        <x:f>IF(N122="","",IF(N122&lt;=30,"0-30 days",IF(N122&lt;=60,"31-60 days",IF(N122&lt;=90,"61-90 days","&gt;90 days"))))</x:f>
      </x:c>
      <x:c r="Q122" s="30" t="str"/>
      <x:c r="R122" s="30" t="str"/>
      <x:c r="S122" s="30" t="str"/>
    </x:row>
    <x:row r="123">
      <x:c r="A123" s="30" t="str">
        <x:v>ISAR-118</x:v>
      </x:c>
      <x:c r="B123" s="44"/>
      <x:c r="C123" s="30"/>
      <x:c r="D123" s="30" t="str"/>
      <x:c r="E123" s="30" t="str"/>
      <x:c r="F123" s="30" t="str"/>
      <x:c r="G123" s="30" t="str"/>
      <x:c r="H123" s="30" t="str"/>
      <x:c r="I123" s="30" t="str"/>
      <x:c r="J123" s="30" t="str"/>
      <x:c r="K123" s="44"/>
      <x:c r="L123" s="30" t="str">
        <x:v>No Action</x:v>
      </x:c>
      <x:c r="M123" s="44"/>
      <x:c r="N123" s="30" t="str">
        <x:f>IF(OR(B123="",L123="No Action"),"",IF(AND(L123="Closed",M123&lt;&gt;""),M123-B123,TODAY()-B123))</x:f>
      </x:c>
      <x:c r="O123" s="30" t="str">
        <x:f>IF(C123="","",IF(L123="No Action","No Action",IF(L123="Closed","Closed",IF(K123="","",IF(K123&lt;TODAY(),"Overdue",IF(K123-TODAY()&lt;=7,"Due Soon","On Track"))))))</x:f>
      </x:c>
      <x:c r="P123" s="30" t="str">
        <x:f>IF(N123="","",IF(N123&lt;=30,"0-30 days",IF(N123&lt;=60,"31-60 days",IF(N123&lt;=90,"61-90 days","&gt;90 days"))))</x:f>
      </x:c>
      <x:c r="Q123" s="30" t="str"/>
      <x:c r="R123" s="30" t="str"/>
      <x:c r="S123" s="30" t="str"/>
    </x:row>
    <x:row r="124">
      <x:c r="A124" s="30" t="str">
        <x:v>ISAR-119</x:v>
      </x:c>
      <x:c r="B124" s="44"/>
      <x:c r="C124" s="30"/>
      <x:c r="D124" s="30" t="str"/>
      <x:c r="E124" s="30" t="str"/>
      <x:c r="F124" s="30" t="str"/>
      <x:c r="G124" s="30" t="str"/>
      <x:c r="H124" s="30" t="str"/>
      <x:c r="I124" s="30" t="str"/>
      <x:c r="J124" s="30" t="str"/>
      <x:c r="K124" s="44"/>
      <x:c r="L124" s="30" t="str">
        <x:v>No Action</x:v>
      </x:c>
      <x:c r="M124" s="44"/>
      <x:c r="N124" s="30" t="str">
        <x:f>IF(OR(B124="",L124="No Action"),"",IF(AND(L124="Closed",M124&lt;&gt;""),M124-B124,TODAY()-B124))</x:f>
      </x:c>
      <x:c r="O124" s="30" t="str">
        <x:f>IF(C124="","",IF(L124="No Action","No Action",IF(L124="Closed","Closed",IF(K124="","",IF(K124&lt;TODAY(),"Overdue",IF(K124-TODAY()&lt;=7,"Due Soon","On Track"))))))</x:f>
      </x:c>
      <x:c r="P124" s="30" t="str">
        <x:f>IF(N124="","",IF(N124&lt;=30,"0-30 days",IF(N124&lt;=60,"31-60 days",IF(N124&lt;=90,"61-90 days","&gt;90 days"))))</x:f>
      </x:c>
      <x:c r="Q124" s="30" t="str"/>
      <x:c r="R124" s="30" t="str"/>
      <x:c r="S124" s="30" t="str"/>
    </x:row>
    <x:row r="125">
      <x:c r="A125" s="30" t="str">
        <x:v>ISAR-120</x:v>
      </x:c>
      <x:c r="B125" s="44"/>
      <x:c r="C125" s="30"/>
      <x:c r="D125" s="30" t="str"/>
      <x:c r="E125" s="30" t="str"/>
      <x:c r="F125" s="30" t="str"/>
      <x:c r="G125" s="30" t="str"/>
      <x:c r="H125" s="30" t="str"/>
      <x:c r="I125" s="30" t="str"/>
      <x:c r="J125" s="30" t="str"/>
      <x:c r="K125" s="44"/>
      <x:c r="L125" s="30" t="str">
        <x:v>No Action</x:v>
      </x:c>
      <x:c r="M125" s="44"/>
      <x:c r="N125" s="30" t="str">
        <x:f>IF(OR(B125="",L125="No Action"),"",IF(AND(L125="Closed",M125&lt;&gt;""),M125-B125,TODAY()-B125))</x:f>
      </x:c>
      <x:c r="O125" s="30" t="str">
        <x:f>IF(C125="","",IF(L125="No Action","No Action",IF(L125="Closed","Closed",IF(K125="","",IF(K125&lt;TODAY(),"Overdue",IF(K125-TODAY()&lt;=7,"Due Soon","On Track"))))))</x:f>
      </x:c>
      <x:c r="P125" s="30" t="str">
        <x:f>IF(N125="","",IF(N125&lt;=30,"0-30 days",IF(N125&lt;=60,"31-60 days",IF(N125&lt;=90,"61-90 days","&gt;90 days"))))</x:f>
      </x:c>
      <x:c r="Q125" s="30" t="str"/>
      <x:c r="R125" s="30" t="str"/>
      <x:c r="S125" s="30" t="str"/>
    </x:row>
    <x:row r="126">
      <x:c r="A126" s="30" t="str">
        <x:v>ISAR-121</x:v>
      </x:c>
      <x:c r="B126" s="44"/>
      <x:c r="C126" s="30"/>
      <x:c r="D126" s="30" t="str"/>
      <x:c r="E126" s="30" t="str"/>
      <x:c r="F126" s="30" t="str"/>
      <x:c r="G126" s="30" t="str"/>
      <x:c r="H126" s="30" t="str"/>
      <x:c r="I126" s="30" t="str"/>
      <x:c r="J126" s="30" t="str"/>
      <x:c r="K126" s="44"/>
      <x:c r="L126" s="30" t="str">
        <x:v>No Action</x:v>
      </x:c>
      <x:c r="M126" s="44"/>
      <x:c r="N126" s="30" t="str">
        <x:f>IF(OR(B126="",L126="No Action"),"",IF(AND(L126="Closed",M126&lt;&gt;""),M126-B126,TODAY()-B126))</x:f>
      </x:c>
      <x:c r="O126" s="30" t="str">
        <x:f>IF(C126="","",IF(L126="No Action","No Action",IF(L126="Closed","Closed",IF(K126="","",IF(K126&lt;TODAY(),"Overdue",IF(K126-TODAY()&lt;=7,"Due Soon","On Track"))))))</x:f>
      </x:c>
      <x:c r="P126" s="30" t="str">
        <x:f>IF(N126="","",IF(N126&lt;=30,"0-30 days",IF(N126&lt;=60,"31-60 days",IF(N126&lt;=90,"61-90 days","&gt;90 days"))))</x:f>
      </x:c>
      <x:c r="Q126" s="30" t="str"/>
      <x:c r="R126" s="30" t="str"/>
      <x:c r="S126" s="30" t="str"/>
    </x:row>
    <x:row r="127">
      <x:c r="A127" s="30" t="str">
        <x:v>ISAR-122</x:v>
      </x:c>
      <x:c r="B127" s="44"/>
      <x:c r="C127" s="30"/>
      <x:c r="D127" s="30" t="str"/>
      <x:c r="E127" s="30" t="str"/>
      <x:c r="F127" s="30" t="str"/>
      <x:c r="G127" s="30" t="str"/>
      <x:c r="H127" s="30" t="str"/>
      <x:c r="I127" s="30" t="str"/>
      <x:c r="J127" s="30" t="str"/>
      <x:c r="K127" s="44"/>
      <x:c r="L127" s="30" t="str">
        <x:v>No Action</x:v>
      </x:c>
      <x:c r="M127" s="44"/>
      <x:c r="N127" s="30" t="str">
        <x:f>IF(OR(B127="",L127="No Action"),"",IF(AND(L127="Closed",M127&lt;&gt;""),M127-B127,TODAY()-B127))</x:f>
      </x:c>
      <x:c r="O127" s="30" t="str">
        <x:f>IF(C127="","",IF(L127="No Action","No Action",IF(L127="Closed","Closed",IF(K127="","",IF(K127&lt;TODAY(),"Overdue",IF(K127-TODAY()&lt;=7,"Due Soon","On Track"))))))</x:f>
      </x:c>
      <x:c r="P127" s="30" t="str">
        <x:f>IF(N127="","",IF(N127&lt;=30,"0-30 days",IF(N127&lt;=60,"31-60 days",IF(N127&lt;=90,"61-90 days","&gt;90 days"))))</x:f>
      </x:c>
      <x:c r="Q127" s="30" t="str"/>
      <x:c r="R127" s="30" t="str"/>
      <x:c r="S127" s="30" t="str"/>
    </x:row>
    <x:row r="128">
      <x:c r="A128" s="30" t="str">
        <x:v>ISAR-123</x:v>
      </x:c>
      <x:c r="B128" s="44"/>
      <x:c r="C128" s="30"/>
      <x:c r="D128" s="30" t="str"/>
      <x:c r="E128" s="30" t="str"/>
      <x:c r="F128" s="30" t="str"/>
      <x:c r="G128" s="30" t="str"/>
      <x:c r="H128" s="30" t="str"/>
      <x:c r="I128" s="30" t="str"/>
      <x:c r="J128" s="30" t="str"/>
      <x:c r="K128" s="44"/>
      <x:c r="L128" s="30" t="str">
        <x:v>No Action</x:v>
      </x:c>
      <x:c r="M128" s="44"/>
      <x:c r="N128" s="30" t="str">
        <x:f>IF(OR(B128="",L128="No Action"),"",IF(AND(L128="Closed",M128&lt;&gt;""),M128-B128,TODAY()-B128))</x:f>
      </x:c>
      <x:c r="O128" s="30" t="str">
        <x:f>IF(C128="","",IF(L128="No Action","No Action",IF(L128="Closed","Closed",IF(K128="","",IF(K128&lt;TODAY(),"Overdue",IF(K128-TODAY()&lt;=7,"Due Soon","On Track"))))))</x:f>
      </x:c>
      <x:c r="P128" s="30" t="str">
        <x:f>IF(N128="","",IF(N128&lt;=30,"0-30 days",IF(N128&lt;=60,"31-60 days",IF(N128&lt;=90,"61-90 days","&gt;90 days"))))</x:f>
      </x:c>
      <x:c r="Q128" s="30" t="str"/>
      <x:c r="R128" s="30" t="str"/>
      <x:c r="S128" s="30" t="str"/>
    </x:row>
    <x:row r="129">
      <x:c r="A129" s="30" t="str">
        <x:v>ISAR-124</x:v>
      </x:c>
      <x:c r="B129" s="44"/>
      <x:c r="C129" s="30"/>
      <x:c r="D129" s="30" t="str"/>
      <x:c r="E129" s="30" t="str"/>
      <x:c r="F129" s="30" t="str"/>
      <x:c r="G129" s="30" t="str"/>
      <x:c r="H129" s="30" t="str"/>
      <x:c r="I129" s="30" t="str"/>
      <x:c r="J129" s="30" t="str"/>
      <x:c r="K129" s="44"/>
      <x:c r="L129" s="30" t="str">
        <x:v>No Action</x:v>
      </x:c>
      <x:c r="M129" s="44"/>
      <x:c r="N129" s="30" t="str">
        <x:f>IF(OR(B129="",L129="No Action"),"",IF(AND(L129="Closed",M129&lt;&gt;""),M129-B129,TODAY()-B129))</x:f>
      </x:c>
      <x:c r="O129" s="30" t="str">
        <x:f>IF(C129="","",IF(L129="No Action","No Action",IF(L129="Closed","Closed",IF(K129="","",IF(K129&lt;TODAY(),"Overdue",IF(K129-TODAY()&lt;=7,"Due Soon","On Track"))))))</x:f>
      </x:c>
      <x:c r="P129" s="30" t="str">
        <x:f>IF(N129="","",IF(N129&lt;=30,"0-30 days",IF(N129&lt;=60,"31-60 days",IF(N129&lt;=90,"61-90 days","&gt;90 days"))))</x:f>
      </x:c>
      <x:c r="Q129" s="30" t="str"/>
      <x:c r="R129" s="30" t="str"/>
      <x:c r="S129" s="30" t="str"/>
    </x:row>
    <x:row r="130">
      <x:c r="A130" s="30" t="str">
        <x:v>ISAR-125</x:v>
      </x:c>
      <x:c r="B130" s="44"/>
      <x:c r="C130" s="30"/>
      <x:c r="D130" s="30" t="str"/>
      <x:c r="E130" s="30" t="str"/>
      <x:c r="F130" s="30" t="str"/>
      <x:c r="G130" s="30" t="str"/>
      <x:c r="H130" s="30" t="str"/>
      <x:c r="I130" s="30" t="str"/>
      <x:c r="J130" s="30" t="str"/>
      <x:c r="K130" s="44"/>
      <x:c r="L130" s="30" t="str">
        <x:v>No Action</x:v>
      </x:c>
      <x:c r="M130" s="44"/>
      <x:c r="N130" s="30" t="str">
        <x:f>IF(OR(B130="",L130="No Action"),"",IF(AND(L130="Closed",M130&lt;&gt;""),M130-B130,TODAY()-B130))</x:f>
      </x:c>
      <x:c r="O130" s="30" t="str">
        <x:f>IF(C130="","",IF(L130="No Action","No Action",IF(L130="Closed","Closed",IF(K130="","",IF(K130&lt;TODAY(),"Overdue",IF(K130-TODAY()&lt;=7,"Due Soon","On Track"))))))</x:f>
      </x:c>
      <x:c r="P130" s="30" t="str">
        <x:f>IF(N130="","",IF(N130&lt;=30,"0-30 days",IF(N130&lt;=60,"31-60 days",IF(N130&lt;=90,"61-90 days","&gt;90 days"))))</x:f>
      </x:c>
      <x:c r="Q130" s="30" t="str"/>
      <x:c r="R130" s="30" t="str"/>
      <x:c r="S130" s="30" t="str"/>
    </x:row>
    <x:row r="131">
      <x:c r="A131" s="30" t="str">
        <x:v>ISAR-126</x:v>
      </x:c>
      <x:c r="B131" s="44"/>
      <x:c r="C131" s="30"/>
      <x:c r="D131" s="30" t="str"/>
      <x:c r="E131" s="30" t="str"/>
      <x:c r="F131" s="30" t="str"/>
      <x:c r="G131" s="30" t="str"/>
      <x:c r="H131" s="30" t="str"/>
      <x:c r="I131" s="30" t="str"/>
      <x:c r="J131" s="30" t="str"/>
      <x:c r="K131" s="44"/>
      <x:c r="L131" s="30" t="str">
        <x:v>No Action</x:v>
      </x:c>
      <x:c r="M131" s="44"/>
      <x:c r="N131" s="30" t="str">
        <x:f>IF(OR(B131="",L131="No Action"),"",IF(AND(L131="Closed",M131&lt;&gt;""),M131-B131,TODAY()-B131))</x:f>
      </x:c>
      <x:c r="O131" s="30" t="str">
        <x:f>IF(C131="","",IF(L131="No Action","No Action",IF(L131="Closed","Closed",IF(K131="","",IF(K131&lt;TODAY(),"Overdue",IF(K131-TODAY()&lt;=7,"Due Soon","On Track"))))))</x:f>
      </x:c>
      <x:c r="P131" s="30" t="str">
        <x:f>IF(N131="","",IF(N131&lt;=30,"0-30 days",IF(N131&lt;=60,"31-60 days",IF(N131&lt;=90,"61-90 days","&gt;90 days"))))</x:f>
      </x:c>
      <x:c r="Q131" s="30" t="str"/>
      <x:c r="R131" s="30" t="str"/>
      <x:c r="S131" s="30" t="str"/>
    </x:row>
    <x:row r="132">
      <x:c r="A132" s="30" t="str">
        <x:v>ISAR-127</x:v>
      </x:c>
      <x:c r="B132" s="44"/>
      <x:c r="C132" s="30"/>
      <x:c r="D132" s="30" t="str"/>
      <x:c r="E132" s="30" t="str"/>
      <x:c r="F132" s="30" t="str"/>
      <x:c r="G132" s="30" t="str"/>
      <x:c r="H132" s="30" t="str"/>
      <x:c r="I132" s="30" t="str"/>
      <x:c r="J132" s="30" t="str"/>
      <x:c r="K132" s="44"/>
      <x:c r="L132" s="30" t="str">
        <x:v>No Action</x:v>
      </x:c>
      <x:c r="M132" s="44"/>
      <x:c r="N132" s="30" t="str">
        <x:f>IF(OR(B132="",L132="No Action"),"",IF(AND(L132="Closed",M132&lt;&gt;""),M132-B132,TODAY()-B132))</x:f>
      </x:c>
      <x:c r="O132" s="30" t="str">
        <x:f>IF(C132="","",IF(L132="No Action","No Action",IF(L132="Closed","Closed",IF(K132="","",IF(K132&lt;TODAY(),"Overdue",IF(K132-TODAY()&lt;=7,"Due Soon","On Track"))))))</x:f>
      </x:c>
      <x:c r="P132" s="30" t="str">
        <x:f>IF(N132="","",IF(N132&lt;=30,"0-30 days",IF(N132&lt;=60,"31-60 days",IF(N132&lt;=90,"61-90 days","&gt;90 days"))))</x:f>
      </x:c>
      <x:c r="Q132" s="30" t="str"/>
      <x:c r="R132" s="30" t="str"/>
      <x:c r="S132" s="30" t="str"/>
    </x:row>
    <x:row r="133">
      <x:c r="A133" s="30" t="str">
        <x:v>ISAR-128</x:v>
      </x:c>
      <x:c r="B133" s="44"/>
      <x:c r="C133" s="30"/>
      <x:c r="D133" s="30" t="str"/>
      <x:c r="E133" s="30" t="str"/>
      <x:c r="F133" s="30" t="str"/>
      <x:c r="G133" s="30" t="str"/>
      <x:c r="H133" s="30" t="str"/>
      <x:c r="I133" s="30" t="str"/>
      <x:c r="J133" s="30" t="str"/>
      <x:c r="K133" s="44"/>
      <x:c r="L133" s="30" t="str">
        <x:v>No Action</x:v>
      </x:c>
      <x:c r="M133" s="44"/>
      <x:c r="N133" s="30" t="str">
        <x:f>IF(OR(B133="",L133="No Action"),"",IF(AND(L133="Closed",M133&lt;&gt;""),M133-B133,TODAY()-B133))</x:f>
      </x:c>
      <x:c r="O133" s="30" t="str">
        <x:f>IF(C133="","",IF(L133="No Action","No Action",IF(L133="Closed","Closed",IF(K133="","",IF(K133&lt;TODAY(),"Overdue",IF(K133-TODAY()&lt;=7,"Due Soon","On Track"))))))</x:f>
      </x:c>
      <x:c r="P133" s="30" t="str">
        <x:f>IF(N133="","",IF(N133&lt;=30,"0-30 days",IF(N133&lt;=60,"31-60 days",IF(N133&lt;=90,"61-90 days","&gt;90 days"))))</x:f>
      </x:c>
      <x:c r="Q133" s="30" t="str"/>
      <x:c r="R133" s="30" t="str"/>
      <x:c r="S133" s="30" t="str"/>
    </x:row>
    <x:row r="134">
      <x:c r="A134" s="30" t="str">
        <x:v>ISAR-129</x:v>
      </x:c>
      <x:c r="B134" s="44"/>
      <x:c r="C134" s="30"/>
      <x:c r="D134" s="30" t="str"/>
      <x:c r="E134" s="30" t="str"/>
      <x:c r="F134" s="30" t="str"/>
      <x:c r="G134" s="30" t="str"/>
      <x:c r="H134" s="30" t="str"/>
      <x:c r="I134" s="30" t="str"/>
      <x:c r="J134" s="30" t="str"/>
      <x:c r="K134" s="44"/>
      <x:c r="L134" s="30" t="str">
        <x:v>No Action</x:v>
      </x:c>
      <x:c r="M134" s="44"/>
      <x:c r="N134" s="30" t="str">
        <x:f>IF(OR(B134="",L134="No Action"),"",IF(AND(L134="Closed",M134&lt;&gt;""),M134-B134,TODAY()-B134))</x:f>
      </x:c>
      <x:c r="O134" s="30" t="str">
        <x:f>IF(C134="","",IF(L134="No Action","No Action",IF(L134="Closed","Closed",IF(K134="","",IF(K134&lt;TODAY(),"Overdue",IF(K134-TODAY()&lt;=7,"Due Soon","On Track"))))))</x:f>
      </x:c>
      <x:c r="P134" s="30" t="str">
        <x:f>IF(N134="","",IF(N134&lt;=30,"0-30 days",IF(N134&lt;=60,"31-60 days",IF(N134&lt;=90,"61-90 days","&gt;90 days"))))</x:f>
      </x:c>
      <x:c r="Q134" s="30" t="str"/>
      <x:c r="R134" s="30" t="str"/>
      <x:c r="S134" s="30" t="str"/>
    </x:row>
    <x:row r="135">
      <x:c r="A135" s="30" t="str">
        <x:v>ISAR-130</x:v>
      </x:c>
      <x:c r="B135" s="44"/>
      <x:c r="C135" s="30"/>
      <x:c r="D135" s="30" t="str"/>
      <x:c r="E135" s="30" t="str"/>
      <x:c r="F135" s="30" t="str"/>
      <x:c r="G135" s="30" t="str"/>
      <x:c r="H135" s="30" t="str"/>
      <x:c r="I135" s="30" t="str"/>
      <x:c r="J135" s="30" t="str"/>
      <x:c r="K135" s="44"/>
      <x:c r="L135" s="30" t="str">
        <x:v>No Action</x:v>
      </x:c>
      <x:c r="M135" s="44"/>
      <x:c r="N135" s="30" t="str">
        <x:f>IF(OR(B135="",L135="No Action"),"",IF(AND(L135="Closed",M135&lt;&gt;""),M135-B135,TODAY()-B135))</x:f>
      </x:c>
      <x:c r="O135" s="30" t="str">
        <x:f>IF(C135="","",IF(L135="No Action","No Action",IF(L135="Closed","Closed",IF(K135="","",IF(K135&lt;TODAY(),"Overdue",IF(K135-TODAY()&lt;=7,"Due Soon","On Track"))))))</x:f>
      </x:c>
      <x:c r="P135" s="30" t="str">
        <x:f>IF(N135="","",IF(N135&lt;=30,"0-30 days",IF(N135&lt;=60,"31-60 days",IF(N135&lt;=90,"61-90 days","&gt;90 days"))))</x:f>
      </x:c>
      <x:c r="Q135" s="30" t="str"/>
      <x:c r="R135" s="30" t="str"/>
      <x:c r="S135" s="30" t="str"/>
    </x:row>
    <x:row r="136">
      <x:c r="A136" s="30" t="str">
        <x:v>ISAR-131</x:v>
      </x:c>
      <x:c r="B136" s="44"/>
      <x:c r="C136" s="30"/>
      <x:c r="D136" s="30" t="str"/>
      <x:c r="E136" s="30" t="str"/>
      <x:c r="F136" s="30" t="str"/>
      <x:c r="G136" s="30" t="str"/>
      <x:c r="H136" s="30" t="str"/>
      <x:c r="I136" s="30" t="str"/>
      <x:c r="J136" s="30" t="str"/>
      <x:c r="K136" s="44"/>
      <x:c r="L136" s="30" t="str">
        <x:v>No Action</x:v>
      </x:c>
      <x:c r="M136" s="44"/>
      <x:c r="N136" s="30" t="str">
        <x:f>IF(OR(B136="",L136="No Action"),"",IF(AND(L136="Closed",M136&lt;&gt;""),M136-B136,TODAY()-B136))</x:f>
      </x:c>
      <x:c r="O136" s="30" t="str">
        <x:f>IF(C136="","",IF(L136="No Action","No Action",IF(L136="Closed","Closed",IF(K136="","",IF(K136&lt;TODAY(),"Overdue",IF(K136-TODAY()&lt;=7,"Due Soon","On Track"))))))</x:f>
      </x:c>
      <x:c r="P136" s="30" t="str">
        <x:f>IF(N136="","",IF(N136&lt;=30,"0-30 days",IF(N136&lt;=60,"31-60 days",IF(N136&lt;=90,"61-90 days","&gt;90 days"))))</x:f>
      </x:c>
      <x:c r="Q136" s="30" t="str"/>
      <x:c r="R136" s="30" t="str"/>
      <x:c r="S136" s="30" t="str"/>
    </x:row>
    <x:row r="137">
      <x:c r="A137" s="30" t="str">
        <x:v>ISAR-132</x:v>
      </x:c>
      <x:c r="B137" s="44"/>
      <x:c r="C137" s="30"/>
      <x:c r="D137" s="30" t="str"/>
      <x:c r="E137" s="30" t="str"/>
      <x:c r="F137" s="30" t="str"/>
      <x:c r="G137" s="30" t="str"/>
      <x:c r="H137" s="30" t="str"/>
      <x:c r="I137" s="30" t="str"/>
      <x:c r="J137" s="30" t="str"/>
      <x:c r="K137" s="44"/>
      <x:c r="L137" s="30" t="str">
        <x:v>No Action</x:v>
      </x:c>
      <x:c r="M137" s="44"/>
      <x:c r="N137" s="30" t="str">
        <x:f>IF(OR(B137="",L137="No Action"),"",IF(AND(L137="Closed",M137&lt;&gt;""),M137-B137,TODAY()-B137))</x:f>
      </x:c>
      <x:c r="O137" s="30" t="str">
        <x:f>IF(C137="","",IF(L137="No Action","No Action",IF(L137="Closed","Closed",IF(K137="","",IF(K137&lt;TODAY(),"Overdue",IF(K137-TODAY()&lt;=7,"Due Soon","On Track"))))))</x:f>
      </x:c>
      <x:c r="P137" s="30" t="str">
        <x:f>IF(N137="","",IF(N137&lt;=30,"0-30 days",IF(N137&lt;=60,"31-60 days",IF(N137&lt;=90,"61-90 days","&gt;90 days"))))</x:f>
      </x:c>
      <x:c r="Q137" s="30" t="str"/>
      <x:c r="R137" s="30" t="str"/>
      <x:c r="S137" s="30" t="str"/>
    </x:row>
    <x:row r="138">
      <x:c r="A138" s="30" t="str">
        <x:v>ISAR-133</x:v>
      </x:c>
      <x:c r="B138" s="44"/>
      <x:c r="C138" s="30"/>
      <x:c r="D138" s="30" t="str"/>
      <x:c r="E138" s="30" t="str"/>
      <x:c r="F138" s="30" t="str"/>
      <x:c r="G138" s="30" t="str"/>
      <x:c r="H138" s="30" t="str"/>
      <x:c r="I138" s="30" t="str"/>
      <x:c r="J138" s="30" t="str"/>
      <x:c r="K138" s="44"/>
      <x:c r="L138" s="30" t="str">
        <x:v>No Action</x:v>
      </x:c>
      <x:c r="M138" s="44"/>
      <x:c r="N138" s="30" t="str">
        <x:f>IF(OR(B138="",L138="No Action"),"",IF(AND(L138="Closed",M138&lt;&gt;""),M138-B138,TODAY()-B138))</x:f>
      </x:c>
      <x:c r="O138" s="30" t="str">
        <x:f>IF(C138="","",IF(L138="No Action","No Action",IF(L138="Closed","Closed",IF(K138="","",IF(K138&lt;TODAY(),"Overdue",IF(K138-TODAY()&lt;=7,"Due Soon","On Track"))))))</x:f>
      </x:c>
      <x:c r="P138" s="30" t="str">
        <x:f>IF(N138="","",IF(N138&lt;=30,"0-30 days",IF(N138&lt;=60,"31-60 days",IF(N138&lt;=90,"61-90 days","&gt;90 days"))))</x:f>
      </x:c>
      <x:c r="Q138" s="30" t="str"/>
      <x:c r="R138" s="30" t="str"/>
      <x:c r="S138" s="30" t="str"/>
    </x:row>
    <x:row r="139">
      <x:c r="A139" s="30" t="str">
        <x:v>ISAR-134</x:v>
      </x:c>
      <x:c r="B139" s="44"/>
      <x:c r="C139" s="30"/>
      <x:c r="D139" s="30" t="str"/>
      <x:c r="E139" s="30" t="str"/>
      <x:c r="F139" s="30" t="str"/>
      <x:c r="G139" s="30" t="str"/>
      <x:c r="H139" s="30" t="str"/>
      <x:c r="I139" s="30" t="str"/>
      <x:c r="J139" s="30" t="str"/>
      <x:c r="K139" s="44"/>
      <x:c r="L139" s="30" t="str">
        <x:v>No Action</x:v>
      </x:c>
      <x:c r="M139" s="44"/>
      <x:c r="N139" s="30" t="str">
        <x:f>IF(OR(B139="",L139="No Action"),"",IF(AND(L139="Closed",M139&lt;&gt;""),M139-B139,TODAY()-B139))</x:f>
      </x:c>
      <x:c r="O139" s="30" t="str">
        <x:f>IF(C139="","",IF(L139="No Action","No Action",IF(L139="Closed","Closed",IF(K139="","",IF(K139&lt;TODAY(),"Overdue",IF(K139-TODAY()&lt;=7,"Due Soon","On Track"))))))</x:f>
      </x:c>
      <x:c r="P139" s="30" t="str">
        <x:f>IF(N139="","",IF(N139&lt;=30,"0-30 days",IF(N139&lt;=60,"31-60 days",IF(N139&lt;=90,"61-90 days","&gt;90 days"))))</x:f>
      </x:c>
      <x:c r="Q139" s="30" t="str"/>
      <x:c r="R139" s="30" t="str"/>
      <x:c r="S139" s="30" t="str"/>
    </x:row>
    <x:row r="140">
      <x:c r="A140" s="30" t="str">
        <x:v>ISAR-135</x:v>
      </x:c>
      <x:c r="B140" s="44"/>
      <x:c r="C140" s="30"/>
      <x:c r="D140" s="30" t="str"/>
      <x:c r="E140" s="30" t="str"/>
      <x:c r="F140" s="30" t="str"/>
      <x:c r="G140" s="30" t="str"/>
      <x:c r="H140" s="30" t="str"/>
      <x:c r="I140" s="30" t="str"/>
      <x:c r="J140" s="30" t="str"/>
      <x:c r="K140" s="44"/>
      <x:c r="L140" s="30" t="str">
        <x:v>No Action</x:v>
      </x:c>
      <x:c r="M140" s="44"/>
      <x:c r="N140" s="30" t="str">
        <x:f>IF(OR(B140="",L140="No Action"),"",IF(AND(L140="Closed",M140&lt;&gt;""),M140-B140,TODAY()-B140))</x:f>
      </x:c>
      <x:c r="O140" s="30" t="str">
        <x:f>IF(C140="","",IF(L140="No Action","No Action",IF(L140="Closed","Closed",IF(K140="","",IF(K140&lt;TODAY(),"Overdue",IF(K140-TODAY()&lt;=7,"Due Soon","On Track"))))))</x:f>
      </x:c>
      <x:c r="P140" s="30" t="str">
        <x:f>IF(N140="","",IF(N140&lt;=30,"0-30 days",IF(N140&lt;=60,"31-60 days",IF(N140&lt;=90,"61-90 days","&gt;90 days"))))</x:f>
      </x:c>
      <x:c r="Q140" s="30" t="str"/>
      <x:c r="R140" s="30" t="str"/>
      <x:c r="S140" s="30" t="str"/>
    </x:row>
    <x:row r="141">
      <x:c r="A141" s="30" t="str">
        <x:v>ISAR-136</x:v>
      </x:c>
      <x:c r="B141" s="44"/>
      <x:c r="C141" s="30"/>
      <x:c r="D141" s="30" t="str"/>
      <x:c r="E141" s="30" t="str"/>
      <x:c r="F141" s="30" t="str"/>
      <x:c r="G141" s="30" t="str"/>
      <x:c r="H141" s="30" t="str"/>
      <x:c r="I141" s="30" t="str"/>
      <x:c r="J141" s="30" t="str"/>
      <x:c r="K141" s="44"/>
      <x:c r="L141" s="30" t="str">
        <x:v>No Action</x:v>
      </x:c>
      <x:c r="M141" s="44"/>
      <x:c r="N141" s="30" t="str">
        <x:f>IF(OR(B141="",L141="No Action"),"",IF(AND(L141="Closed",M141&lt;&gt;""),M141-B141,TODAY()-B141))</x:f>
      </x:c>
      <x:c r="O141" s="30" t="str">
        <x:f>IF(C141="","",IF(L141="No Action","No Action",IF(L141="Closed","Closed",IF(K141="","",IF(K141&lt;TODAY(),"Overdue",IF(K141-TODAY()&lt;=7,"Due Soon","On Track"))))))</x:f>
      </x:c>
      <x:c r="P141" s="30" t="str">
        <x:f>IF(N141="","",IF(N141&lt;=30,"0-30 days",IF(N141&lt;=60,"31-60 days",IF(N141&lt;=90,"61-90 days","&gt;90 days"))))</x:f>
      </x:c>
      <x:c r="Q141" s="30" t="str"/>
      <x:c r="R141" s="30" t="str"/>
      <x:c r="S141" s="30" t="str"/>
    </x:row>
    <x:row r="142">
      <x:c r="A142" s="30" t="str">
        <x:v>ISAR-137</x:v>
      </x:c>
      <x:c r="B142" s="44"/>
      <x:c r="C142" s="30"/>
      <x:c r="D142" s="30" t="str"/>
      <x:c r="E142" s="30" t="str"/>
      <x:c r="F142" s="30" t="str"/>
      <x:c r="G142" s="30" t="str"/>
      <x:c r="H142" s="30" t="str"/>
      <x:c r="I142" s="30" t="str"/>
      <x:c r="J142" s="30" t="str"/>
      <x:c r="K142" s="44"/>
      <x:c r="L142" s="30" t="str">
        <x:v>No Action</x:v>
      </x:c>
      <x:c r="M142" s="44"/>
      <x:c r="N142" s="30" t="str">
        <x:f>IF(OR(B142="",L142="No Action"),"",IF(AND(L142="Closed",M142&lt;&gt;""),M142-B142,TODAY()-B142))</x:f>
      </x:c>
      <x:c r="O142" s="30" t="str">
        <x:f>IF(C142="","",IF(L142="No Action","No Action",IF(L142="Closed","Closed",IF(K142="","",IF(K142&lt;TODAY(),"Overdue",IF(K142-TODAY()&lt;=7,"Due Soon","On Track"))))))</x:f>
      </x:c>
      <x:c r="P142" s="30" t="str">
        <x:f>IF(N142="","",IF(N142&lt;=30,"0-30 days",IF(N142&lt;=60,"31-60 days",IF(N142&lt;=90,"61-90 days","&gt;90 days"))))</x:f>
      </x:c>
      <x:c r="Q142" s="30" t="str"/>
      <x:c r="R142" s="30" t="str"/>
      <x:c r="S142" s="30" t="str"/>
    </x:row>
    <x:row r="143">
      <x:c r="A143" s="30" t="str">
        <x:v>ISAR-138</x:v>
      </x:c>
      <x:c r="B143" s="44"/>
      <x:c r="C143" s="30"/>
      <x:c r="D143" s="30" t="str"/>
      <x:c r="E143" s="30" t="str"/>
      <x:c r="F143" s="30" t="str"/>
      <x:c r="G143" s="30" t="str"/>
      <x:c r="H143" s="30" t="str"/>
      <x:c r="I143" s="30" t="str"/>
      <x:c r="J143" s="30" t="str"/>
      <x:c r="K143" s="44"/>
      <x:c r="L143" s="30" t="str">
        <x:v>No Action</x:v>
      </x:c>
      <x:c r="M143" s="44"/>
      <x:c r="N143" s="30" t="str">
        <x:f>IF(OR(B143="",L143="No Action"),"",IF(AND(L143="Closed",M143&lt;&gt;""),M143-B143,TODAY()-B143))</x:f>
      </x:c>
      <x:c r="O143" s="30" t="str">
        <x:f>IF(C143="","",IF(L143="No Action","No Action",IF(L143="Closed","Closed",IF(K143="","",IF(K143&lt;TODAY(),"Overdue",IF(K143-TODAY()&lt;=7,"Due Soon","On Track"))))))</x:f>
      </x:c>
      <x:c r="P143" s="30" t="str">
        <x:f>IF(N143="","",IF(N143&lt;=30,"0-30 days",IF(N143&lt;=60,"31-60 days",IF(N143&lt;=90,"61-90 days","&gt;90 days"))))</x:f>
      </x:c>
      <x:c r="Q143" s="30" t="str"/>
      <x:c r="R143" s="30" t="str"/>
      <x:c r="S143" s="30" t="str"/>
    </x:row>
    <x:row r="144">
      <x:c r="A144" s="30" t="str">
        <x:v>ISAR-139</x:v>
      </x:c>
      <x:c r="B144" s="44"/>
      <x:c r="C144" s="30"/>
      <x:c r="D144" s="30" t="str"/>
      <x:c r="E144" s="30" t="str"/>
      <x:c r="F144" s="30" t="str"/>
      <x:c r="G144" s="30" t="str"/>
      <x:c r="H144" s="30" t="str"/>
      <x:c r="I144" s="30" t="str"/>
      <x:c r="J144" s="30" t="str"/>
      <x:c r="K144" s="44"/>
      <x:c r="L144" s="30" t="str">
        <x:v>No Action</x:v>
      </x:c>
      <x:c r="M144" s="44"/>
      <x:c r="N144" s="30" t="str">
        <x:f>IF(OR(B144="",L144="No Action"),"",IF(AND(L144="Closed",M144&lt;&gt;""),M144-B144,TODAY()-B144))</x:f>
      </x:c>
      <x:c r="O144" s="30" t="str">
        <x:f>IF(C144="","",IF(L144="No Action","No Action",IF(L144="Closed","Closed",IF(K144="","",IF(K144&lt;TODAY(),"Overdue",IF(K144-TODAY()&lt;=7,"Due Soon","On Track"))))))</x:f>
      </x:c>
      <x:c r="P144" s="30" t="str">
        <x:f>IF(N144="","",IF(N144&lt;=30,"0-30 days",IF(N144&lt;=60,"31-60 days",IF(N144&lt;=90,"61-90 days","&gt;90 days"))))</x:f>
      </x:c>
      <x:c r="Q144" s="30" t="str"/>
      <x:c r="R144" s="30" t="str"/>
      <x:c r="S144" s="30" t="str"/>
    </x:row>
    <x:row r="145">
      <x:c r="A145" s="30" t="str">
        <x:v>ISAR-140</x:v>
      </x:c>
      <x:c r="B145" s="44"/>
      <x:c r="C145" s="30"/>
      <x:c r="D145" s="30" t="str"/>
      <x:c r="E145" s="30" t="str"/>
      <x:c r="F145" s="30" t="str"/>
      <x:c r="G145" s="30" t="str"/>
      <x:c r="H145" s="30" t="str"/>
      <x:c r="I145" s="30" t="str"/>
      <x:c r="J145" s="30" t="str"/>
      <x:c r="K145" s="44"/>
      <x:c r="L145" s="30" t="str">
        <x:v>No Action</x:v>
      </x:c>
      <x:c r="M145" s="44"/>
      <x:c r="N145" s="30" t="str">
        <x:f>IF(OR(B145="",L145="No Action"),"",IF(AND(L145="Closed",M145&lt;&gt;""),M145-B145,TODAY()-B145))</x:f>
      </x:c>
      <x:c r="O145" s="30" t="str">
        <x:f>IF(C145="","",IF(L145="No Action","No Action",IF(L145="Closed","Closed",IF(K145="","",IF(K145&lt;TODAY(),"Overdue",IF(K145-TODAY()&lt;=7,"Due Soon","On Track"))))))</x:f>
      </x:c>
      <x:c r="P145" s="30" t="str">
        <x:f>IF(N145="","",IF(N145&lt;=30,"0-30 days",IF(N145&lt;=60,"31-60 days",IF(N145&lt;=90,"61-90 days","&gt;90 days"))))</x:f>
      </x:c>
      <x:c r="Q145" s="30" t="str"/>
      <x:c r="R145" s="30" t="str"/>
      <x:c r="S145" s="30" t="str"/>
    </x:row>
    <x:row r="146">
      <x:c r="A146" s="30" t="str">
        <x:v>ISAR-141</x:v>
      </x:c>
      <x:c r="B146" s="44"/>
      <x:c r="C146" s="30"/>
      <x:c r="D146" s="30" t="str"/>
      <x:c r="E146" s="30" t="str"/>
      <x:c r="F146" s="30" t="str"/>
      <x:c r="G146" s="30" t="str"/>
      <x:c r="H146" s="30" t="str"/>
      <x:c r="I146" s="30" t="str"/>
      <x:c r="J146" s="30" t="str"/>
      <x:c r="K146" s="44"/>
      <x:c r="L146" s="30" t="str">
        <x:v>No Action</x:v>
      </x:c>
      <x:c r="M146" s="44"/>
      <x:c r="N146" s="30" t="str">
        <x:f>IF(OR(B146="",L146="No Action"),"",IF(AND(L146="Closed",M146&lt;&gt;""),M146-B146,TODAY()-B146))</x:f>
      </x:c>
      <x:c r="O146" s="30" t="str">
        <x:f>IF(C146="","",IF(L146="No Action","No Action",IF(L146="Closed","Closed",IF(K146="","",IF(K146&lt;TODAY(),"Overdue",IF(K146-TODAY()&lt;=7,"Due Soon","On Track"))))))</x:f>
      </x:c>
      <x:c r="P146" s="30" t="str">
        <x:f>IF(N146="","",IF(N146&lt;=30,"0-30 days",IF(N146&lt;=60,"31-60 days",IF(N146&lt;=90,"61-90 days","&gt;90 days"))))</x:f>
      </x:c>
      <x:c r="Q146" s="30" t="str"/>
      <x:c r="R146" s="30" t="str"/>
      <x:c r="S146" s="30" t="str"/>
    </x:row>
    <x:row r="147">
      <x:c r="A147" s="30" t="str">
        <x:v>ISAR-142</x:v>
      </x:c>
      <x:c r="B147" s="44"/>
      <x:c r="C147" s="30"/>
      <x:c r="D147" s="30" t="str"/>
      <x:c r="E147" s="30" t="str"/>
      <x:c r="F147" s="30" t="str"/>
      <x:c r="G147" s="30" t="str"/>
      <x:c r="H147" s="30" t="str"/>
      <x:c r="I147" s="30" t="str"/>
      <x:c r="J147" s="30" t="str"/>
      <x:c r="K147" s="44"/>
      <x:c r="L147" s="30" t="str">
        <x:v>No Action</x:v>
      </x:c>
      <x:c r="M147" s="44"/>
      <x:c r="N147" s="30" t="str">
        <x:f>IF(OR(B147="",L147="No Action"),"",IF(AND(L147="Closed",M147&lt;&gt;""),M147-B147,TODAY()-B147))</x:f>
      </x:c>
      <x:c r="O147" s="30" t="str">
        <x:f>IF(C147="","",IF(L147="No Action","No Action",IF(L147="Closed","Closed",IF(K147="","",IF(K147&lt;TODAY(),"Overdue",IF(K147-TODAY()&lt;=7,"Due Soon","On Track"))))))</x:f>
      </x:c>
      <x:c r="P147" s="30" t="str">
        <x:f>IF(N147="","",IF(N147&lt;=30,"0-30 days",IF(N147&lt;=60,"31-60 days",IF(N147&lt;=90,"61-90 days","&gt;90 days"))))</x:f>
      </x:c>
      <x:c r="Q147" s="30" t="str"/>
      <x:c r="R147" s="30" t="str"/>
      <x:c r="S147" s="30" t="str"/>
    </x:row>
    <x:row r="148">
      <x:c r="A148" s="30" t="str">
        <x:v>ISAR-143</x:v>
      </x:c>
      <x:c r="B148" s="44"/>
      <x:c r="C148" s="30"/>
      <x:c r="D148" s="30" t="str"/>
      <x:c r="E148" s="30" t="str"/>
      <x:c r="F148" s="30" t="str"/>
      <x:c r="G148" s="30" t="str"/>
      <x:c r="H148" s="30" t="str"/>
      <x:c r="I148" s="30" t="str"/>
      <x:c r="J148" s="30" t="str"/>
      <x:c r="K148" s="44"/>
      <x:c r="L148" s="30" t="str">
        <x:v>No Action</x:v>
      </x:c>
      <x:c r="M148" s="44"/>
      <x:c r="N148" s="30" t="str">
        <x:f>IF(OR(B148="",L148="No Action"),"",IF(AND(L148="Closed",M148&lt;&gt;""),M148-B148,TODAY()-B148))</x:f>
      </x:c>
      <x:c r="O148" s="30" t="str">
        <x:f>IF(C148="","",IF(L148="No Action","No Action",IF(L148="Closed","Closed",IF(K148="","",IF(K148&lt;TODAY(),"Overdue",IF(K148-TODAY()&lt;=7,"Due Soon","On Track"))))))</x:f>
      </x:c>
      <x:c r="P148" s="30" t="str">
        <x:f>IF(N148="","",IF(N148&lt;=30,"0-30 days",IF(N148&lt;=60,"31-60 days",IF(N148&lt;=90,"61-90 days","&gt;90 days"))))</x:f>
      </x:c>
      <x:c r="Q148" s="30" t="str"/>
      <x:c r="R148" s="30" t="str"/>
      <x:c r="S148" s="30" t="str"/>
    </x:row>
    <x:row r="149">
      <x:c r="A149" s="30" t="str">
        <x:v>ISAR-144</x:v>
      </x:c>
      <x:c r="B149" s="44"/>
      <x:c r="C149" s="30"/>
      <x:c r="D149" s="30" t="str"/>
      <x:c r="E149" s="30" t="str"/>
      <x:c r="F149" s="30" t="str"/>
      <x:c r="G149" s="30" t="str"/>
      <x:c r="H149" s="30" t="str"/>
      <x:c r="I149" s="30" t="str"/>
      <x:c r="J149" s="30" t="str"/>
      <x:c r="K149" s="44"/>
      <x:c r="L149" s="30" t="str">
        <x:v>No Action</x:v>
      </x:c>
      <x:c r="M149" s="44"/>
      <x:c r="N149" s="30" t="str">
        <x:f>IF(OR(B149="",L149="No Action"),"",IF(AND(L149="Closed",M149&lt;&gt;""),M149-B149,TODAY()-B149))</x:f>
      </x:c>
      <x:c r="O149" s="30" t="str">
        <x:f>IF(C149="","",IF(L149="No Action","No Action",IF(L149="Closed","Closed",IF(K149="","",IF(K149&lt;TODAY(),"Overdue",IF(K149-TODAY()&lt;=7,"Due Soon","On Track"))))))</x:f>
      </x:c>
      <x:c r="P149" s="30" t="str">
        <x:f>IF(N149="","",IF(N149&lt;=30,"0-30 days",IF(N149&lt;=60,"31-60 days",IF(N149&lt;=90,"61-90 days","&gt;90 days"))))</x:f>
      </x:c>
      <x:c r="Q149" s="30" t="str"/>
      <x:c r="R149" s="30" t="str"/>
      <x:c r="S149" s="30" t="str"/>
    </x:row>
    <x:row r="150">
      <x:c r="A150" s="30" t="str">
        <x:v>ISAR-145</x:v>
      </x:c>
      <x:c r="B150" s="44"/>
      <x:c r="C150" s="30"/>
      <x:c r="D150" s="30" t="str"/>
      <x:c r="E150" s="30" t="str"/>
      <x:c r="F150" s="30" t="str"/>
      <x:c r="G150" s="30" t="str"/>
      <x:c r="H150" s="30" t="str"/>
      <x:c r="I150" s="30" t="str"/>
      <x:c r="J150" s="30" t="str"/>
      <x:c r="K150" s="44"/>
      <x:c r="L150" s="30" t="str">
        <x:v>No Action</x:v>
      </x:c>
      <x:c r="M150" s="44"/>
      <x:c r="N150" s="30" t="str">
        <x:f>IF(OR(B150="",L150="No Action"),"",IF(AND(L150="Closed",M150&lt;&gt;""),M150-B150,TODAY()-B150))</x:f>
      </x:c>
      <x:c r="O150" s="30" t="str">
        <x:f>IF(C150="","",IF(L150="No Action","No Action",IF(L150="Closed","Closed",IF(K150="","",IF(K150&lt;TODAY(),"Overdue",IF(K150-TODAY()&lt;=7,"Due Soon","On Track"))))))</x:f>
      </x:c>
      <x:c r="P150" s="30" t="str">
        <x:f>IF(N150="","",IF(N150&lt;=30,"0-30 days",IF(N150&lt;=60,"31-60 days",IF(N150&lt;=90,"61-90 days","&gt;90 days"))))</x:f>
      </x:c>
      <x:c r="Q150" s="30" t="str"/>
      <x:c r="R150" s="30" t="str"/>
      <x:c r="S150" s="30" t="str"/>
    </x:row>
    <x:row r="151">
      <x:c r="A151" s="30" t="str">
        <x:v>ISAR-146</x:v>
      </x:c>
      <x:c r="B151" s="44"/>
      <x:c r="C151" s="30"/>
      <x:c r="D151" s="30" t="str"/>
      <x:c r="E151" s="30" t="str"/>
      <x:c r="F151" s="30" t="str"/>
      <x:c r="G151" s="30" t="str"/>
      <x:c r="H151" s="30" t="str"/>
      <x:c r="I151" s="30" t="str"/>
      <x:c r="J151" s="30" t="str"/>
      <x:c r="K151" s="44"/>
      <x:c r="L151" s="30" t="str">
        <x:v>No Action</x:v>
      </x:c>
      <x:c r="M151" s="44"/>
      <x:c r="N151" s="30" t="str">
        <x:f>IF(OR(B151="",L151="No Action"),"",IF(AND(L151="Closed",M151&lt;&gt;""),M151-B151,TODAY()-B151))</x:f>
      </x:c>
      <x:c r="O151" s="30" t="str">
        <x:f>IF(C151="","",IF(L151="No Action","No Action",IF(L151="Closed","Closed",IF(K151="","",IF(K151&lt;TODAY(),"Overdue",IF(K151-TODAY()&lt;=7,"Due Soon","On Track"))))))</x:f>
      </x:c>
      <x:c r="P151" s="30" t="str">
        <x:f>IF(N151="","",IF(N151&lt;=30,"0-30 days",IF(N151&lt;=60,"31-60 days",IF(N151&lt;=90,"61-90 days","&gt;90 days"))))</x:f>
      </x:c>
      <x:c r="Q151" s="30" t="str"/>
      <x:c r="R151" s="30" t="str"/>
      <x:c r="S151" s="30" t="str"/>
    </x:row>
    <x:row r="152">
      <x:c r="A152" s="30" t="str">
        <x:v>ISAR-147</x:v>
      </x:c>
      <x:c r="B152" s="44"/>
      <x:c r="C152" s="30"/>
      <x:c r="D152" s="30" t="str"/>
      <x:c r="E152" s="30" t="str"/>
      <x:c r="F152" s="30" t="str"/>
      <x:c r="G152" s="30" t="str"/>
      <x:c r="H152" s="30" t="str"/>
      <x:c r="I152" s="30" t="str"/>
      <x:c r="J152" s="30" t="str"/>
      <x:c r="K152" s="44"/>
      <x:c r="L152" s="30" t="str">
        <x:v>No Action</x:v>
      </x:c>
      <x:c r="M152" s="44"/>
      <x:c r="N152" s="30" t="str">
        <x:f>IF(OR(B152="",L152="No Action"),"",IF(AND(L152="Closed",M152&lt;&gt;""),M152-B152,TODAY()-B152))</x:f>
      </x:c>
      <x:c r="O152" s="30" t="str">
        <x:f>IF(C152="","",IF(L152="No Action","No Action",IF(L152="Closed","Closed",IF(K152="","",IF(K152&lt;TODAY(),"Overdue",IF(K152-TODAY()&lt;=7,"Due Soon","On Track"))))))</x:f>
      </x:c>
      <x:c r="P152" s="30" t="str">
        <x:f>IF(N152="","",IF(N152&lt;=30,"0-30 days",IF(N152&lt;=60,"31-60 days",IF(N152&lt;=90,"61-90 days","&gt;90 days"))))</x:f>
      </x:c>
      <x:c r="Q152" s="30" t="str"/>
      <x:c r="R152" s="30" t="str"/>
      <x:c r="S152" s="30" t="str"/>
    </x:row>
    <x:row r="153">
      <x:c r="A153" s="30" t="str">
        <x:v>ISAR-148</x:v>
      </x:c>
      <x:c r="B153" s="44"/>
      <x:c r="C153" s="30"/>
      <x:c r="D153" s="30" t="str"/>
      <x:c r="E153" s="30" t="str"/>
      <x:c r="F153" s="30" t="str"/>
      <x:c r="G153" s="30" t="str"/>
      <x:c r="H153" s="30" t="str"/>
      <x:c r="I153" s="30" t="str"/>
      <x:c r="J153" s="30" t="str"/>
      <x:c r="K153" s="44"/>
      <x:c r="L153" s="30" t="str">
        <x:v>No Action</x:v>
      </x:c>
      <x:c r="M153" s="44"/>
      <x:c r="N153" s="30" t="str">
        <x:f>IF(OR(B153="",L153="No Action"),"",IF(AND(L153="Closed",M153&lt;&gt;""),M153-B153,TODAY()-B153))</x:f>
      </x:c>
      <x:c r="O153" s="30" t="str">
        <x:f>IF(C153="","",IF(L153="No Action","No Action",IF(L153="Closed","Closed",IF(K153="","",IF(K153&lt;TODAY(),"Overdue",IF(K153-TODAY()&lt;=7,"Due Soon","On Track"))))))</x:f>
      </x:c>
      <x:c r="P153" s="30" t="str">
        <x:f>IF(N153="","",IF(N153&lt;=30,"0-30 days",IF(N153&lt;=60,"31-60 days",IF(N153&lt;=90,"61-90 days","&gt;90 days"))))</x:f>
      </x:c>
      <x:c r="Q153" s="30" t="str"/>
      <x:c r="R153" s="30" t="str"/>
      <x:c r="S153" s="30" t="str"/>
    </x:row>
    <x:row r="154">
      <x:c r="A154" s="30" t="str">
        <x:v>ISAR-149</x:v>
      </x:c>
      <x:c r="B154" s="44"/>
      <x:c r="C154" s="30"/>
      <x:c r="D154" s="30" t="str"/>
      <x:c r="E154" s="30" t="str"/>
      <x:c r="F154" s="30" t="str"/>
      <x:c r="G154" s="30" t="str"/>
      <x:c r="H154" s="30" t="str"/>
      <x:c r="I154" s="30" t="str"/>
      <x:c r="J154" s="30" t="str"/>
      <x:c r="K154" s="44"/>
      <x:c r="L154" s="30" t="str">
        <x:v>No Action</x:v>
      </x:c>
      <x:c r="M154" s="44"/>
      <x:c r="N154" s="30" t="str">
        <x:f>IF(OR(B154="",L154="No Action"),"",IF(AND(L154="Closed",M154&lt;&gt;""),M154-B154,TODAY()-B154))</x:f>
      </x:c>
      <x:c r="O154" s="30" t="str">
        <x:f>IF(C154="","",IF(L154="No Action","No Action",IF(L154="Closed","Closed",IF(K154="","",IF(K154&lt;TODAY(),"Overdue",IF(K154-TODAY()&lt;=7,"Due Soon","On Track"))))))</x:f>
      </x:c>
      <x:c r="P154" s="30" t="str">
        <x:f>IF(N154="","",IF(N154&lt;=30,"0-30 days",IF(N154&lt;=60,"31-60 days",IF(N154&lt;=90,"61-90 days","&gt;90 days"))))</x:f>
      </x:c>
      <x:c r="Q154" s="30" t="str"/>
      <x:c r="R154" s="30" t="str"/>
      <x:c r="S154" s="30" t="str"/>
    </x:row>
    <x:row r="155">
      <x:c r="A155" s="30" t="str">
        <x:v>ISAR-150</x:v>
      </x:c>
      <x:c r="B155" s="44"/>
      <x:c r="C155" s="30"/>
      <x:c r="D155" s="30" t="str"/>
      <x:c r="E155" s="30" t="str"/>
      <x:c r="F155" s="30" t="str"/>
      <x:c r="G155" s="30" t="str"/>
      <x:c r="H155" s="30" t="str"/>
      <x:c r="I155" s="30" t="str"/>
      <x:c r="J155" s="30" t="str"/>
      <x:c r="K155" s="44"/>
      <x:c r="L155" s="30" t="str">
        <x:v>No Action</x:v>
      </x:c>
      <x:c r="M155" s="44"/>
      <x:c r="N155" s="30" t="str">
        <x:f>IF(OR(B155="",L155="No Action"),"",IF(AND(L155="Closed",M155&lt;&gt;""),M155-B155,TODAY()-B155))</x:f>
      </x:c>
      <x:c r="O155" s="30" t="str">
        <x:f>IF(C155="","",IF(L155="No Action","No Action",IF(L155="Closed","Closed",IF(K155="","",IF(K155&lt;TODAY(),"Overdue",IF(K155-TODAY()&lt;=7,"Due Soon","On Track"))))))</x:f>
      </x:c>
      <x:c r="P155" s="30" t="str">
        <x:f>IF(N155="","",IF(N155&lt;=30,"0-30 days",IF(N155&lt;=60,"31-60 days",IF(N155&lt;=90,"61-90 days","&gt;90 days"))))</x:f>
      </x:c>
      <x:c r="Q155" s="30" t="str"/>
      <x:c r="R155" s="30" t="str"/>
      <x:c r="S155" s="30" t="str"/>
    </x:row>
    <x:row r="156">
      <x:c r="A156" s="30" t="str">
        <x:v>ISAR-151</x:v>
      </x:c>
      <x:c r="B156" s="44"/>
      <x:c r="C156" s="30"/>
      <x:c r="D156" s="30" t="str"/>
      <x:c r="E156" s="30" t="str"/>
      <x:c r="F156" s="30" t="str"/>
      <x:c r="G156" s="30" t="str"/>
      <x:c r="H156" s="30" t="str"/>
      <x:c r="I156" s="30" t="str"/>
      <x:c r="J156" s="30" t="str"/>
      <x:c r="K156" s="44"/>
      <x:c r="L156" s="30" t="str">
        <x:v>No Action</x:v>
      </x:c>
      <x:c r="M156" s="44"/>
      <x:c r="N156" s="30" t="str">
        <x:f>IF(OR(B156="",L156="No Action"),"",IF(AND(L156="Closed",M156&lt;&gt;""),M156-B156,TODAY()-B156))</x:f>
      </x:c>
      <x:c r="O156" s="30" t="str">
        <x:f>IF(C156="","",IF(L156="No Action","No Action",IF(L156="Closed","Closed",IF(K156="","",IF(K156&lt;TODAY(),"Overdue",IF(K156-TODAY()&lt;=7,"Due Soon","On Track"))))))</x:f>
      </x:c>
      <x:c r="P156" s="30" t="str">
        <x:f>IF(N156="","",IF(N156&lt;=30,"0-30 days",IF(N156&lt;=60,"31-60 days",IF(N156&lt;=90,"61-90 days","&gt;90 days"))))</x:f>
      </x:c>
      <x:c r="Q156" s="30" t="str"/>
      <x:c r="R156" s="30" t="str"/>
      <x:c r="S156" s="30" t="str"/>
    </x:row>
    <x:row r="157">
      <x:c r="A157" s="30" t="str">
        <x:v>ISAR-152</x:v>
      </x:c>
      <x:c r="B157" s="44"/>
      <x:c r="C157" s="30"/>
      <x:c r="D157" s="30" t="str"/>
      <x:c r="E157" s="30" t="str"/>
      <x:c r="F157" s="30" t="str"/>
      <x:c r="G157" s="30" t="str"/>
      <x:c r="H157" s="30" t="str"/>
      <x:c r="I157" s="30" t="str"/>
      <x:c r="J157" s="30" t="str"/>
      <x:c r="K157" s="44"/>
      <x:c r="L157" s="30" t="str">
        <x:v>No Action</x:v>
      </x:c>
      <x:c r="M157" s="44"/>
      <x:c r="N157" s="30" t="str">
        <x:f>IF(OR(B157="",L157="No Action"),"",IF(AND(L157="Closed",M157&lt;&gt;""),M157-B157,TODAY()-B157))</x:f>
      </x:c>
      <x:c r="O157" s="30" t="str">
        <x:f>IF(C157="","",IF(L157="No Action","No Action",IF(L157="Closed","Closed",IF(K157="","",IF(K157&lt;TODAY(),"Overdue",IF(K157-TODAY()&lt;=7,"Due Soon","On Track"))))))</x:f>
      </x:c>
      <x:c r="P157" s="30" t="str">
        <x:f>IF(N157="","",IF(N157&lt;=30,"0-30 days",IF(N157&lt;=60,"31-60 days",IF(N157&lt;=90,"61-90 days","&gt;90 days"))))</x:f>
      </x:c>
      <x:c r="Q157" s="30" t="str"/>
      <x:c r="R157" s="30" t="str"/>
      <x:c r="S157" s="30" t="str"/>
    </x:row>
    <x:row r="158">
      <x:c r="A158" s="30" t="str">
        <x:v>ISAR-153</x:v>
      </x:c>
      <x:c r="B158" s="44"/>
      <x:c r="C158" s="30"/>
      <x:c r="D158" s="30" t="str"/>
      <x:c r="E158" s="30" t="str"/>
      <x:c r="F158" s="30" t="str"/>
      <x:c r="G158" s="30" t="str"/>
      <x:c r="H158" s="30" t="str"/>
      <x:c r="I158" s="30" t="str"/>
      <x:c r="J158" s="30" t="str"/>
      <x:c r="K158" s="44"/>
      <x:c r="L158" s="30" t="str">
        <x:v>No Action</x:v>
      </x:c>
      <x:c r="M158" s="44"/>
      <x:c r="N158" s="30" t="str">
        <x:f>IF(OR(B158="",L158="No Action"),"",IF(AND(L158="Closed",M158&lt;&gt;""),M158-B158,TODAY()-B158))</x:f>
      </x:c>
      <x:c r="O158" s="30" t="str">
        <x:f>IF(C158="","",IF(L158="No Action","No Action",IF(L158="Closed","Closed",IF(K158="","",IF(K158&lt;TODAY(),"Overdue",IF(K158-TODAY()&lt;=7,"Due Soon","On Track"))))))</x:f>
      </x:c>
      <x:c r="P158" s="30" t="str">
        <x:f>IF(N158="","",IF(N158&lt;=30,"0-30 days",IF(N158&lt;=60,"31-60 days",IF(N158&lt;=90,"61-90 days","&gt;90 days"))))</x:f>
      </x:c>
      <x:c r="Q158" s="30" t="str"/>
      <x:c r="R158" s="30" t="str"/>
      <x:c r="S158" s="30" t="str"/>
    </x:row>
    <x:row r="159">
      <x:c r="A159" s="30" t="str">
        <x:v>ISAR-154</x:v>
      </x:c>
      <x:c r="B159" s="44"/>
      <x:c r="C159" s="30"/>
      <x:c r="D159" s="30" t="str"/>
      <x:c r="E159" s="30" t="str"/>
      <x:c r="F159" s="30" t="str"/>
      <x:c r="G159" s="30" t="str"/>
      <x:c r="H159" s="30" t="str"/>
      <x:c r="I159" s="30" t="str"/>
      <x:c r="J159" s="30" t="str"/>
      <x:c r="K159" s="44"/>
      <x:c r="L159" s="30" t="str">
        <x:v>No Action</x:v>
      </x:c>
      <x:c r="M159" s="44"/>
      <x:c r="N159" s="30" t="str">
        <x:f>IF(OR(B159="",L159="No Action"),"",IF(AND(L159="Closed",M159&lt;&gt;""),M159-B159,TODAY()-B159))</x:f>
      </x:c>
      <x:c r="O159" s="30" t="str">
        <x:f>IF(C159="","",IF(L159="No Action","No Action",IF(L159="Closed","Closed",IF(K159="","",IF(K159&lt;TODAY(),"Overdue",IF(K159-TODAY()&lt;=7,"Due Soon","On Track"))))))</x:f>
      </x:c>
      <x:c r="P159" s="30" t="str">
        <x:f>IF(N159="","",IF(N159&lt;=30,"0-30 days",IF(N159&lt;=60,"31-60 days",IF(N159&lt;=90,"61-90 days","&gt;90 days"))))</x:f>
      </x:c>
      <x:c r="Q159" s="30" t="str"/>
      <x:c r="R159" s="30" t="str"/>
      <x:c r="S159" s="30" t="str"/>
    </x:row>
    <x:row r="160">
      <x:c r="A160" s="30" t="str">
        <x:v>ISAR-155</x:v>
      </x:c>
      <x:c r="B160" s="44"/>
      <x:c r="C160" s="30"/>
      <x:c r="D160" s="30" t="str"/>
      <x:c r="E160" s="30" t="str"/>
      <x:c r="F160" s="30" t="str"/>
      <x:c r="G160" s="30" t="str"/>
      <x:c r="H160" s="30" t="str"/>
      <x:c r="I160" s="30" t="str"/>
      <x:c r="J160" s="30" t="str"/>
      <x:c r="K160" s="44"/>
      <x:c r="L160" s="30" t="str">
        <x:v>No Action</x:v>
      </x:c>
      <x:c r="M160" s="44"/>
      <x:c r="N160" s="30" t="str">
        <x:f>IF(OR(B160="",L160="No Action"),"",IF(AND(L160="Closed",M160&lt;&gt;""),M160-B160,TODAY()-B160))</x:f>
      </x:c>
      <x:c r="O160" s="30" t="str">
        <x:f>IF(C160="","",IF(L160="No Action","No Action",IF(L160="Closed","Closed",IF(K160="","",IF(K160&lt;TODAY(),"Overdue",IF(K160-TODAY()&lt;=7,"Due Soon","On Track"))))))</x:f>
      </x:c>
      <x:c r="P160" s="30" t="str">
        <x:f>IF(N160="","",IF(N160&lt;=30,"0-30 days",IF(N160&lt;=60,"31-60 days",IF(N160&lt;=90,"61-90 days","&gt;90 days"))))</x:f>
      </x:c>
      <x:c r="Q160" s="30" t="str"/>
      <x:c r="R160" s="30" t="str"/>
      <x:c r="S160" s="30" t="str"/>
    </x:row>
    <x:row r="161">
      <x:c r="A161" s="30" t="str">
        <x:v>ISAR-156</x:v>
      </x:c>
      <x:c r="B161" s="44"/>
      <x:c r="C161" s="30"/>
      <x:c r="D161" s="30" t="str"/>
      <x:c r="E161" s="30" t="str"/>
      <x:c r="F161" s="30" t="str"/>
      <x:c r="G161" s="30" t="str"/>
      <x:c r="H161" s="30" t="str"/>
      <x:c r="I161" s="30" t="str"/>
      <x:c r="J161" s="30" t="str"/>
      <x:c r="K161" s="44"/>
      <x:c r="L161" s="30" t="str">
        <x:v>No Action</x:v>
      </x:c>
      <x:c r="M161" s="44"/>
      <x:c r="N161" s="30" t="str">
        <x:f>IF(OR(B161="",L161="No Action"),"",IF(AND(L161="Closed",M161&lt;&gt;""),M161-B161,TODAY()-B161))</x:f>
      </x:c>
      <x:c r="O161" s="30" t="str">
        <x:f>IF(C161="","",IF(L161="No Action","No Action",IF(L161="Closed","Closed",IF(K161="","",IF(K161&lt;TODAY(),"Overdue",IF(K161-TODAY()&lt;=7,"Due Soon","On Track"))))))</x:f>
      </x:c>
      <x:c r="P161" s="30" t="str">
        <x:f>IF(N161="","",IF(N161&lt;=30,"0-30 days",IF(N161&lt;=60,"31-60 days",IF(N161&lt;=90,"61-90 days","&gt;90 days"))))</x:f>
      </x:c>
      <x:c r="Q161" s="30" t="str"/>
      <x:c r="R161" s="30" t="str"/>
      <x:c r="S161" s="30" t="str"/>
    </x:row>
    <x:row r="162">
      <x:c r="A162" s="30" t="str">
        <x:v>ISAR-157</x:v>
      </x:c>
      <x:c r="B162" s="44"/>
      <x:c r="C162" s="30"/>
      <x:c r="D162" s="30" t="str"/>
      <x:c r="E162" s="30" t="str"/>
      <x:c r="F162" s="30" t="str"/>
      <x:c r="G162" s="30" t="str"/>
      <x:c r="H162" s="30" t="str"/>
      <x:c r="I162" s="30" t="str"/>
      <x:c r="J162" s="30" t="str"/>
      <x:c r="K162" s="44"/>
      <x:c r="L162" s="30" t="str">
        <x:v>No Action</x:v>
      </x:c>
      <x:c r="M162" s="44"/>
      <x:c r="N162" s="30" t="str">
        <x:f>IF(OR(B162="",L162="No Action"),"",IF(AND(L162="Closed",M162&lt;&gt;""),M162-B162,TODAY()-B162))</x:f>
      </x:c>
      <x:c r="O162" s="30" t="str">
        <x:f>IF(C162="","",IF(L162="No Action","No Action",IF(L162="Closed","Closed",IF(K162="","",IF(K162&lt;TODAY(),"Overdue",IF(K162-TODAY()&lt;=7,"Due Soon","On Track"))))))</x:f>
      </x:c>
      <x:c r="P162" s="30" t="str">
        <x:f>IF(N162="","",IF(N162&lt;=30,"0-30 days",IF(N162&lt;=60,"31-60 days",IF(N162&lt;=90,"61-90 days","&gt;90 days"))))</x:f>
      </x:c>
      <x:c r="Q162" s="30" t="str"/>
      <x:c r="R162" s="30" t="str"/>
      <x:c r="S162" s="30" t="str"/>
    </x:row>
    <x:row r="163">
      <x:c r="A163" s="30" t="str">
        <x:v>ISAR-158</x:v>
      </x:c>
      <x:c r="B163" s="44"/>
      <x:c r="C163" s="30"/>
      <x:c r="D163" s="30" t="str"/>
      <x:c r="E163" s="30" t="str"/>
      <x:c r="F163" s="30" t="str"/>
      <x:c r="G163" s="30" t="str"/>
      <x:c r="H163" s="30" t="str"/>
      <x:c r="I163" s="30" t="str"/>
      <x:c r="J163" s="30" t="str"/>
      <x:c r="K163" s="44"/>
      <x:c r="L163" s="30" t="str">
        <x:v>No Action</x:v>
      </x:c>
      <x:c r="M163" s="44"/>
      <x:c r="N163" s="30" t="str">
        <x:f>IF(OR(B163="",L163="No Action"),"",IF(AND(L163="Closed",M163&lt;&gt;""),M163-B163,TODAY()-B163))</x:f>
      </x:c>
      <x:c r="O163" s="30" t="str">
        <x:f>IF(C163="","",IF(L163="No Action","No Action",IF(L163="Closed","Closed",IF(K163="","",IF(K163&lt;TODAY(),"Overdue",IF(K163-TODAY()&lt;=7,"Due Soon","On Track"))))))</x:f>
      </x:c>
      <x:c r="P163" s="30" t="str">
        <x:f>IF(N163="","",IF(N163&lt;=30,"0-30 days",IF(N163&lt;=60,"31-60 days",IF(N163&lt;=90,"61-90 days","&gt;90 days"))))</x:f>
      </x:c>
      <x:c r="Q163" s="30" t="str"/>
      <x:c r="R163" s="30" t="str"/>
      <x:c r="S163" s="30" t="str"/>
    </x:row>
    <x:row r="164">
      <x:c r="A164" s="30" t="str">
        <x:v>ISAR-159</x:v>
      </x:c>
      <x:c r="B164" s="44"/>
      <x:c r="C164" s="30"/>
      <x:c r="D164" s="30" t="str"/>
      <x:c r="E164" s="30" t="str"/>
      <x:c r="F164" s="30" t="str"/>
      <x:c r="G164" s="30" t="str"/>
      <x:c r="H164" s="30" t="str"/>
      <x:c r="I164" s="30" t="str"/>
      <x:c r="J164" s="30" t="str"/>
      <x:c r="K164" s="44"/>
      <x:c r="L164" s="30" t="str">
        <x:v>No Action</x:v>
      </x:c>
      <x:c r="M164" s="44"/>
      <x:c r="N164" s="30" t="str">
        <x:f>IF(OR(B164="",L164="No Action"),"",IF(AND(L164="Closed",M164&lt;&gt;""),M164-B164,TODAY()-B164))</x:f>
      </x:c>
      <x:c r="O164" s="30" t="str">
        <x:f>IF(C164="","",IF(L164="No Action","No Action",IF(L164="Closed","Closed",IF(K164="","",IF(K164&lt;TODAY(),"Overdue",IF(K164-TODAY()&lt;=7,"Due Soon","On Track"))))))</x:f>
      </x:c>
      <x:c r="P164" s="30" t="str">
        <x:f>IF(N164="","",IF(N164&lt;=30,"0-30 days",IF(N164&lt;=60,"31-60 days",IF(N164&lt;=90,"61-90 days","&gt;90 days"))))</x:f>
      </x:c>
      <x:c r="Q164" s="30" t="str"/>
      <x:c r="R164" s="30" t="str"/>
      <x:c r="S164" s="30" t="str"/>
    </x:row>
    <x:row r="165">
      <x:c r="A165" s="30" t="str">
        <x:v>ISAR-160</x:v>
      </x:c>
      <x:c r="B165" s="44"/>
      <x:c r="C165" s="30"/>
      <x:c r="D165" s="30" t="str"/>
      <x:c r="E165" s="30" t="str"/>
      <x:c r="F165" s="30" t="str"/>
      <x:c r="G165" s="30" t="str"/>
      <x:c r="H165" s="30" t="str"/>
      <x:c r="I165" s="30" t="str"/>
      <x:c r="J165" s="30" t="str"/>
      <x:c r="K165" s="44"/>
      <x:c r="L165" s="30" t="str">
        <x:v>No Action</x:v>
      </x:c>
      <x:c r="M165" s="44"/>
      <x:c r="N165" s="30" t="str">
        <x:f>IF(OR(B165="",L165="No Action"),"",IF(AND(L165="Closed",M165&lt;&gt;""),M165-B165,TODAY()-B165))</x:f>
      </x:c>
      <x:c r="O165" s="30" t="str">
        <x:f>IF(C165="","",IF(L165="No Action","No Action",IF(L165="Closed","Closed",IF(K165="","",IF(K165&lt;TODAY(),"Overdue",IF(K165-TODAY()&lt;=7,"Due Soon","On Track"))))))</x:f>
      </x:c>
      <x:c r="P165" s="30" t="str">
        <x:f>IF(N165="","",IF(N165&lt;=30,"0-30 days",IF(N165&lt;=60,"31-60 days",IF(N165&lt;=90,"61-90 days","&gt;90 days"))))</x:f>
      </x:c>
      <x:c r="Q165" s="30" t="str"/>
      <x:c r="R165" s="30" t="str"/>
      <x:c r="S165" s="30" t="str"/>
    </x:row>
    <x:row r="166">
      <x:c r="A166" s="30" t="str">
        <x:v>ISAR-161</x:v>
      </x:c>
      <x:c r="B166" s="44"/>
      <x:c r="C166" s="30"/>
      <x:c r="D166" s="30" t="str"/>
      <x:c r="E166" s="30" t="str"/>
      <x:c r="F166" s="30" t="str"/>
      <x:c r="G166" s="30" t="str"/>
      <x:c r="H166" s="30" t="str"/>
      <x:c r="I166" s="30" t="str"/>
      <x:c r="J166" s="30" t="str"/>
      <x:c r="K166" s="44"/>
      <x:c r="L166" s="30" t="str">
        <x:v>No Action</x:v>
      </x:c>
      <x:c r="M166" s="44"/>
      <x:c r="N166" s="30" t="str">
        <x:f>IF(OR(B166="",L166="No Action"),"",IF(AND(L166="Closed",M166&lt;&gt;""),M166-B166,TODAY()-B166))</x:f>
      </x:c>
      <x:c r="O166" s="30" t="str">
        <x:f>IF(C166="","",IF(L166="No Action","No Action",IF(L166="Closed","Closed",IF(K166="","",IF(K166&lt;TODAY(),"Overdue",IF(K166-TODAY()&lt;=7,"Due Soon","On Track"))))))</x:f>
      </x:c>
      <x:c r="P166" s="30" t="str">
        <x:f>IF(N166="","",IF(N166&lt;=30,"0-30 days",IF(N166&lt;=60,"31-60 days",IF(N166&lt;=90,"61-90 days","&gt;90 days"))))</x:f>
      </x:c>
      <x:c r="Q166" s="30" t="str"/>
      <x:c r="R166" s="30" t="str"/>
      <x:c r="S166" s="30" t="str"/>
    </x:row>
    <x:row r="167">
      <x:c r="A167" s="30" t="str">
        <x:v>ISAR-162</x:v>
      </x:c>
      <x:c r="B167" s="44"/>
      <x:c r="C167" s="30"/>
      <x:c r="D167" s="30" t="str"/>
      <x:c r="E167" s="30" t="str"/>
      <x:c r="F167" s="30" t="str"/>
      <x:c r="G167" s="30" t="str"/>
      <x:c r="H167" s="30" t="str"/>
      <x:c r="I167" s="30" t="str"/>
      <x:c r="J167" s="30" t="str"/>
      <x:c r="K167" s="44"/>
      <x:c r="L167" s="30" t="str">
        <x:v>No Action</x:v>
      </x:c>
      <x:c r="M167" s="44"/>
      <x:c r="N167" s="30" t="str">
        <x:f>IF(OR(B167="",L167="No Action"),"",IF(AND(L167="Closed",M167&lt;&gt;""),M167-B167,TODAY()-B167))</x:f>
      </x:c>
      <x:c r="O167" s="30" t="str">
        <x:f>IF(C167="","",IF(L167="No Action","No Action",IF(L167="Closed","Closed",IF(K167="","",IF(K167&lt;TODAY(),"Overdue",IF(K167-TODAY()&lt;=7,"Due Soon","On Track"))))))</x:f>
      </x:c>
      <x:c r="P167" s="30" t="str">
        <x:f>IF(N167="","",IF(N167&lt;=30,"0-30 days",IF(N167&lt;=60,"31-60 days",IF(N167&lt;=90,"61-90 days","&gt;90 days"))))</x:f>
      </x:c>
      <x:c r="Q167" s="30" t="str"/>
      <x:c r="R167" s="30" t="str"/>
      <x:c r="S167" s="30" t="str"/>
    </x:row>
    <x:row r="168">
      <x:c r="A168" s="30" t="str">
        <x:v>ISAR-163</x:v>
      </x:c>
      <x:c r="B168" s="44"/>
      <x:c r="C168" s="30"/>
      <x:c r="D168" s="30" t="str"/>
      <x:c r="E168" s="30" t="str"/>
      <x:c r="F168" s="30" t="str"/>
      <x:c r="G168" s="30" t="str"/>
      <x:c r="H168" s="30" t="str"/>
      <x:c r="I168" s="30" t="str"/>
      <x:c r="J168" s="30" t="str"/>
      <x:c r="K168" s="44"/>
      <x:c r="L168" s="30" t="str">
        <x:v>No Action</x:v>
      </x:c>
      <x:c r="M168" s="44"/>
      <x:c r="N168" s="30" t="str">
        <x:f>IF(OR(B168="",L168="No Action"),"",IF(AND(L168="Closed",M168&lt;&gt;""),M168-B168,TODAY()-B168))</x:f>
      </x:c>
      <x:c r="O168" s="30" t="str">
        <x:f>IF(C168="","",IF(L168="No Action","No Action",IF(L168="Closed","Closed",IF(K168="","",IF(K168&lt;TODAY(),"Overdue",IF(K168-TODAY()&lt;=7,"Due Soon","On Track"))))))</x:f>
      </x:c>
      <x:c r="P168" s="30" t="str">
        <x:f>IF(N168="","",IF(N168&lt;=30,"0-30 days",IF(N168&lt;=60,"31-60 days",IF(N168&lt;=90,"61-90 days","&gt;90 days"))))</x:f>
      </x:c>
      <x:c r="Q168" s="30" t="str"/>
      <x:c r="R168" s="30" t="str"/>
      <x:c r="S168" s="30" t="str"/>
    </x:row>
    <x:row r="169">
      <x:c r="A169" s="30" t="str">
        <x:v>ISAR-164</x:v>
      </x:c>
      <x:c r="B169" s="44"/>
      <x:c r="C169" s="30"/>
      <x:c r="D169" s="30" t="str"/>
      <x:c r="E169" s="30" t="str"/>
      <x:c r="F169" s="30" t="str"/>
      <x:c r="G169" s="30" t="str"/>
      <x:c r="H169" s="30" t="str"/>
      <x:c r="I169" s="30" t="str"/>
      <x:c r="J169" s="30" t="str"/>
      <x:c r="K169" s="44"/>
      <x:c r="L169" s="30" t="str">
        <x:v>No Action</x:v>
      </x:c>
      <x:c r="M169" s="44"/>
      <x:c r="N169" s="30" t="str">
        <x:f>IF(OR(B169="",L169="No Action"),"",IF(AND(L169="Closed",M169&lt;&gt;""),M169-B169,TODAY()-B169))</x:f>
      </x:c>
      <x:c r="O169" s="30" t="str">
        <x:f>IF(C169="","",IF(L169="No Action","No Action",IF(L169="Closed","Closed",IF(K169="","",IF(K169&lt;TODAY(),"Overdue",IF(K169-TODAY()&lt;=7,"Due Soon","On Track"))))))</x:f>
      </x:c>
      <x:c r="P169" s="30" t="str">
        <x:f>IF(N169="","",IF(N169&lt;=30,"0-30 days",IF(N169&lt;=60,"31-60 days",IF(N169&lt;=90,"61-90 days","&gt;90 days"))))</x:f>
      </x:c>
      <x:c r="Q169" s="30" t="str"/>
      <x:c r="R169" s="30" t="str"/>
      <x:c r="S169" s="30" t="str"/>
    </x:row>
    <x:row r="170">
      <x:c r="A170" s="30" t="str">
        <x:v>ISAR-165</x:v>
      </x:c>
      <x:c r="B170" s="44"/>
      <x:c r="C170" s="30"/>
      <x:c r="D170" s="30" t="str"/>
      <x:c r="E170" s="30" t="str"/>
      <x:c r="F170" s="30" t="str"/>
      <x:c r="G170" s="30" t="str"/>
      <x:c r="H170" s="30" t="str"/>
      <x:c r="I170" s="30" t="str"/>
      <x:c r="J170" s="30" t="str"/>
      <x:c r="K170" s="44"/>
      <x:c r="L170" s="30" t="str">
        <x:v>No Action</x:v>
      </x:c>
      <x:c r="M170" s="44"/>
      <x:c r="N170" s="30" t="str">
        <x:f>IF(OR(B170="",L170="No Action"),"",IF(AND(L170="Closed",M170&lt;&gt;""),M170-B170,TODAY()-B170))</x:f>
      </x:c>
      <x:c r="O170" s="30" t="str">
        <x:f>IF(C170="","",IF(L170="No Action","No Action",IF(L170="Closed","Closed",IF(K170="","",IF(K170&lt;TODAY(),"Overdue",IF(K170-TODAY()&lt;=7,"Due Soon","On Track"))))))</x:f>
      </x:c>
      <x:c r="P170" s="30" t="str">
        <x:f>IF(N170="","",IF(N170&lt;=30,"0-30 days",IF(N170&lt;=60,"31-60 days",IF(N170&lt;=90,"61-90 days","&gt;90 days"))))</x:f>
      </x:c>
      <x:c r="Q170" s="30" t="str"/>
      <x:c r="R170" s="30" t="str"/>
      <x:c r="S170" s="30" t="str"/>
    </x:row>
    <x:row r="171">
      <x:c r="A171" s="30" t="str">
        <x:v>ISAR-166</x:v>
      </x:c>
      <x:c r="B171" s="44"/>
      <x:c r="C171" s="30"/>
      <x:c r="D171" s="30" t="str"/>
      <x:c r="E171" s="30" t="str"/>
      <x:c r="F171" s="30" t="str"/>
      <x:c r="G171" s="30" t="str"/>
      <x:c r="H171" s="30" t="str"/>
      <x:c r="I171" s="30" t="str"/>
      <x:c r="J171" s="30" t="str"/>
      <x:c r="K171" s="44"/>
      <x:c r="L171" s="30" t="str">
        <x:v>No Action</x:v>
      </x:c>
      <x:c r="M171" s="44"/>
      <x:c r="N171" s="30" t="str">
        <x:f>IF(OR(B171="",L171="No Action"),"",IF(AND(L171="Closed",M171&lt;&gt;""),M171-B171,TODAY()-B171))</x:f>
      </x:c>
      <x:c r="O171" s="30" t="str">
        <x:f>IF(C171="","",IF(L171="No Action","No Action",IF(L171="Closed","Closed",IF(K171="","",IF(K171&lt;TODAY(),"Overdue",IF(K171-TODAY()&lt;=7,"Due Soon","On Track"))))))</x:f>
      </x:c>
      <x:c r="P171" s="30" t="str">
        <x:f>IF(N171="","",IF(N171&lt;=30,"0-30 days",IF(N171&lt;=60,"31-60 days",IF(N171&lt;=90,"61-90 days","&gt;90 days"))))</x:f>
      </x:c>
      <x:c r="Q171" s="30" t="str"/>
      <x:c r="R171" s="30" t="str"/>
      <x:c r="S171" s="30" t="str"/>
    </x:row>
    <x:row r="172">
      <x:c r="A172" s="30" t="str">
        <x:v>ISAR-167</x:v>
      </x:c>
      <x:c r="B172" s="44"/>
      <x:c r="C172" s="30"/>
      <x:c r="D172" s="30" t="str"/>
      <x:c r="E172" s="30" t="str"/>
      <x:c r="F172" s="30" t="str"/>
      <x:c r="G172" s="30" t="str"/>
      <x:c r="H172" s="30" t="str"/>
      <x:c r="I172" s="30" t="str"/>
      <x:c r="J172" s="30" t="str"/>
      <x:c r="K172" s="44"/>
      <x:c r="L172" s="30" t="str">
        <x:v>No Action</x:v>
      </x:c>
      <x:c r="M172" s="44"/>
      <x:c r="N172" s="30" t="str">
        <x:f>IF(OR(B172="",L172="No Action"),"",IF(AND(L172="Closed",M172&lt;&gt;""),M172-B172,TODAY()-B172))</x:f>
      </x:c>
      <x:c r="O172" s="30" t="str">
        <x:f>IF(C172="","",IF(L172="No Action","No Action",IF(L172="Closed","Closed",IF(K172="","",IF(K172&lt;TODAY(),"Overdue",IF(K172-TODAY()&lt;=7,"Due Soon","On Track"))))))</x:f>
      </x:c>
      <x:c r="P172" s="30" t="str">
        <x:f>IF(N172="","",IF(N172&lt;=30,"0-30 days",IF(N172&lt;=60,"31-60 days",IF(N172&lt;=90,"61-90 days","&gt;90 days"))))</x:f>
      </x:c>
      <x:c r="Q172" s="30" t="str"/>
      <x:c r="R172" s="30" t="str"/>
      <x:c r="S172" s="30" t="str"/>
    </x:row>
    <x:row r="173">
      <x:c r="A173" s="30" t="str">
        <x:v>ISAR-168</x:v>
      </x:c>
      <x:c r="B173" s="44"/>
      <x:c r="C173" s="30"/>
      <x:c r="D173" s="30" t="str"/>
      <x:c r="E173" s="30" t="str"/>
      <x:c r="F173" s="30" t="str"/>
      <x:c r="G173" s="30" t="str"/>
      <x:c r="H173" s="30" t="str"/>
      <x:c r="I173" s="30" t="str"/>
      <x:c r="J173" s="30" t="str"/>
      <x:c r="K173" s="44"/>
      <x:c r="L173" s="30" t="str">
        <x:v>No Action</x:v>
      </x:c>
      <x:c r="M173" s="44"/>
      <x:c r="N173" s="30" t="str">
        <x:f>IF(OR(B173="",L173="No Action"),"",IF(AND(L173="Closed",M173&lt;&gt;""),M173-B173,TODAY()-B173))</x:f>
      </x:c>
      <x:c r="O173" s="30" t="str">
        <x:f>IF(C173="","",IF(L173="No Action","No Action",IF(L173="Closed","Closed",IF(K173="","",IF(K173&lt;TODAY(),"Overdue",IF(K173-TODAY()&lt;=7,"Due Soon","On Track"))))))</x:f>
      </x:c>
      <x:c r="P173" s="30" t="str">
        <x:f>IF(N173="","",IF(N173&lt;=30,"0-30 days",IF(N173&lt;=60,"31-60 days",IF(N173&lt;=90,"61-90 days","&gt;90 days"))))</x:f>
      </x:c>
      <x:c r="Q173" s="30" t="str"/>
      <x:c r="R173" s="30" t="str"/>
      <x:c r="S173" s="30" t="str"/>
    </x:row>
    <x:row r="174">
      <x:c r="A174" s="30" t="str">
        <x:v>ISAR-169</x:v>
      </x:c>
      <x:c r="B174" s="44"/>
      <x:c r="C174" s="30"/>
      <x:c r="D174" s="30" t="str"/>
      <x:c r="E174" s="30" t="str"/>
      <x:c r="F174" s="30" t="str"/>
      <x:c r="G174" s="30" t="str"/>
      <x:c r="H174" s="30" t="str"/>
      <x:c r="I174" s="30" t="str"/>
      <x:c r="J174" s="30" t="str"/>
      <x:c r="K174" s="44"/>
      <x:c r="L174" s="30" t="str">
        <x:v>No Action</x:v>
      </x:c>
      <x:c r="M174" s="44"/>
      <x:c r="N174" s="30" t="str">
        <x:f>IF(OR(B174="",L174="No Action"),"",IF(AND(L174="Closed",M174&lt;&gt;""),M174-B174,TODAY()-B174))</x:f>
      </x:c>
      <x:c r="O174" s="30" t="str">
        <x:f>IF(C174="","",IF(L174="No Action","No Action",IF(L174="Closed","Closed",IF(K174="","",IF(K174&lt;TODAY(),"Overdue",IF(K174-TODAY()&lt;=7,"Due Soon","On Track"))))))</x:f>
      </x:c>
      <x:c r="P174" s="30" t="str">
        <x:f>IF(N174="","",IF(N174&lt;=30,"0-30 days",IF(N174&lt;=60,"31-60 days",IF(N174&lt;=90,"61-90 days","&gt;90 days"))))</x:f>
      </x:c>
      <x:c r="Q174" s="30" t="str"/>
      <x:c r="R174" s="30" t="str"/>
      <x:c r="S174" s="30" t="str"/>
    </x:row>
    <x:row r="175">
      <x:c r="A175" s="30" t="str">
        <x:v>ISAR-170</x:v>
      </x:c>
      <x:c r="B175" s="44"/>
      <x:c r="C175" s="30"/>
      <x:c r="D175" s="30" t="str"/>
      <x:c r="E175" s="30" t="str"/>
      <x:c r="F175" s="30" t="str"/>
      <x:c r="G175" s="30" t="str"/>
      <x:c r="H175" s="30" t="str"/>
      <x:c r="I175" s="30" t="str"/>
      <x:c r="J175" s="30" t="str"/>
      <x:c r="K175" s="44"/>
      <x:c r="L175" s="30" t="str">
        <x:v>No Action</x:v>
      </x:c>
      <x:c r="M175" s="44"/>
      <x:c r="N175" s="30" t="str">
        <x:f>IF(OR(B175="",L175="No Action"),"",IF(AND(L175="Closed",M175&lt;&gt;""),M175-B175,TODAY()-B175))</x:f>
      </x:c>
      <x:c r="O175" s="30" t="str">
        <x:f>IF(C175="","",IF(L175="No Action","No Action",IF(L175="Closed","Closed",IF(K175="","",IF(K175&lt;TODAY(),"Overdue",IF(K175-TODAY()&lt;=7,"Due Soon","On Track"))))))</x:f>
      </x:c>
      <x:c r="P175" s="30" t="str">
        <x:f>IF(N175="","",IF(N175&lt;=30,"0-30 days",IF(N175&lt;=60,"31-60 days",IF(N175&lt;=90,"61-90 days","&gt;90 days"))))</x:f>
      </x:c>
      <x:c r="Q175" s="30" t="str"/>
      <x:c r="R175" s="30" t="str"/>
      <x:c r="S175" s="30" t="str"/>
    </x:row>
    <x:row r="176">
      <x:c r="A176" s="30" t="str">
        <x:v>ISAR-171</x:v>
      </x:c>
      <x:c r="B176" s="44"/>
      <x:c r="C176" s="30"/>
      <x:c r="D176" s="30" t="str"/>
      <x:c r="E176" s="30" t="str"/>
      <x:c r="F176" s="30" t="str"/>
      <x:c r="G176" s="30" t="str"/>
      <x:c r="H176" s="30" t="str"/>
      <x:c r="I176" s="30" t="str"/>
      <x:c r="J176" s="30" t="str"/>
      <x:c r="K176" s="44"/>
      <x:c r="L176" s="30" t="str">
        <x:v>No Action</x:v>
      </x:c>
      <x:c r="M176" s="44"/>
      <x:c r="N176" s="30" t="str">
        <x:f>IF(OR(B176="",L176="No Action"),"",IF(AND(L176="Closed",M176&lt;&gt;""),M176-B176,TODAY()-B176))</x:f>
      </x:c>
      <x:c r="O176" s="30" t="str">
        <x:f>IF(C176="","",IF(L176="No Action","No Action",IF(L176="Closed","Closed",IF(K176="","",IF(K176&lt;TODAY(),"Overdue",IF(K176-TODAY()&lt;=7,"Due Soon","On Track"))))))</x:f>
      </x:c>
      <x:c r="P176" s="30" t="str">
        <x:f>IF(N176="","",IF(N176&lt;=30,"0-30 days",IF(N176&lt;=60,"31-60 days",IF(N176&lt;=90,"61-90 days","&gt;90 days"))))</x:f>
      </x:c>
      <x:c r="Q176" s="30" t="str"/>
      <x:c r="R176" s="30" t="str"/>
      <x:c r="S176" s="30" t="str"/>
    </x:row>
    <x:row r="177">
      <x:c r="A177" s="30" t="str">
        <x:v>ISAR-172</x:v>
      </x:c>
      <x:c r="B177" s="44"/>
      <x:c r="C177" s="30"/>
      <x:c r="D177" s="30" t="str"/>
      <x:c r="E177" s="30" t="str"/>
      <x:c r="F177" s="30" t="str"/>
      <x:c r="G177" s="30" t="str"/>
      <x:c r="H177" s="30" t="str"/>
      <x:c r="I177" s="30" t="str"/>
      <x:c r="J177" s="30" t="str"/>
      <x:c r="K177" s="44"/>
      <x:c r="L177" s="30" t="str">
        <x:v>No Action</x:v>
      </x:c>
      <x:c r="M177" s="44"/>
      <x:c r="N177" s="30" t="str">
        <x:f>IF(OR(B177="",L177="No Action"),"",IF(AND(L177="Closed",M177&lt;&gt;""),M177-B177,TODAY()-B177))</x:f>
      </x:c>
      <x:c r="O177" s="30" t="str">
        <x:f>IF(C177="","",IF(L177="No Action","No Action",IF(L177="Closed","Closed",IF(K177="","",IF(K177&lt;TODAY(),"Overdue",IF(K177-TODAY()&lt;=7,"Due Soon","On Track"))))))</x:f>
      </x:c>
      <x:c r="P177" s="30" t="str">
        <x:f>IF(N177="","",IF(N177&lt;=30,"0-30 days",IF(N177&lt;=60,"31-60 days",IF(N177&lt;=90,"61-90 days","&gt;90 days"))))</x:f>
      </x:c>
      <x:c r="Q177" s="30" t="str"/>
      <x:c r="R177" s="30" t="str"/>
      <x:c r="S177" s="30" t="str"/>
    </x:row>
    <x:row r="178">
      <x:c r="A178" s="30" t="str">
        <x:v>ISAR-173</x:v>
      </x:c>
      <x:c r="B178" s="44"/>
      <x:c r="C178" s="30"/>
      <x:c r="D178" s="30" t="str"/>
      <x:c r="E178" s="30" t="str"/>
      <x:c r="F178" s="30" t="str"/>
      <x:c r="G178" s="30" t="str"/>
      <x:c r="H178" s="30" t="str"/>
      <x:c r="I178" s="30" t="str"/>
      <x:c r="J178" s="30" t="str"/>
      <x:c r="K178" s="44"/>
      <x:c r="L178" s="30" t="str">
        <x:v>No Action</x:v>
      </x:c>
      <x:c r="M178" s="44"/>
      <x:c r="N178" s="30" t="str">
        <x:f>IF(OR(B178="",L178="No Action"),"",IF(AND(L178="Closed",M178&lt;&gt;""),M178-B178,TODAY()-B178))</x:f>
      </x:c>
      <x:c r="O178" s="30" t="str">
        <x:f>IF(C178="","",IF(L178="No Action","No Action",IF(L178="Closed","Closed",IF(K178="","",IF(K178&lt;TODAY(),"Overdue",IF(K178-TODAY()&lt;=7,"Due Soon","On Track"))))))</x:f>
      </x:c>
      <x:c r="P178" s="30" t="str">
        <x:f>IF(N178="","",IF(N178&lt;=30,"0-30 days",IF(N178&lt;=60,"31-60 days",IF(N178&lt;=90,"61-90 days","&gt;90 days"))))</x:f>
      </x:c>
      <x:c r="Q178" s="30" t="str"/>
      <x:c r="R178" s="30" t="str"/>
      <x:c r="S178" s="30" t="str"/>
    </x:row>
    <x:row r="179">
      <x:c r="A179" s="30" t="str">
        <x:v>ISAR-174</x:v>
      </x:c>
      <x:c r="B179" s="44"/>
      <x:c r="C179" s="30"/>
      <x:c r="D179" s="30" t="str"/>
      <x:c r="E179" s="30" t="str"/>
      <x:c r="F179" s="30" t="str"/>
      <x:c r="G179" s="30" t="str"/>
      <x:c r="H179" s="30" t="str"/>
      <x:c r="I179" s="30" t="str"/>
      <x:c r="J179" s="30" t="str"/>
      <x:c r="K179" s="44"/>
      <x:c r="L179" s="30" t="str">
        <x:v>No Action</x:v>
      </x:c>
      <x:c r="M179" s="44"/>
      <x:c r="N179" s="30" t="str">
        <x:f>IF(OR(B179="",L179="No Action"),"",IF(AND(L179="Closed",M179&lt;&gt;""),M179-B179,TODAY()-B179))</x:f>
      </x:c>
      <x:c r="O179" s="30" t="str">
        <x:f>IF(C179="","",IF(L179="No Action","No Action",IF(L179="Closed","Closed",IF(K179="","",IF(K179&lt;TODAY(),"Overdue",IF(K179-TODAY()&lt;=7,"Due Soon","On Track"))))))</x:f>
      </x:c>
      <x:c r="P179" s="30" t="str">
        <x:f>IF(N179="","",IF(N179&lt;=30,"0-30 days",IF(N179&lt;=60,"31-60 days",IF(N179&lt;=90,"61-90 days","&gt;90 days"))))</x:f>
      </x:c>
      <x:c r="Q179" s="30" t="str"/>
      <x:c r="R179" s="30" t="str"/>
      <x:c r="S179" s="30" t="str"/>
    </x:row>
    <x:row r="180">
      <x:c r="A180" s="30" t="str">
        <x:v>ISAR-175</x:v>
      </x:c>
      <x:c r="B180" s="44"/>
      <x:c r="C180" s="30"/>
      <x:c r="D180" s="30" t="str"/>
      <x:c r="E180" s="30" t="str"/>
      <x:c r="F180" s="30" t="str"/>
      <x:c r="G180" s="30" t="str"/>
      <x:c r="H180" s="30" t="str"/>
      <x:c r="I180" s="30" t="str"/>
      <x:c r="J180" s="30" t="str"/>
      <x:c r="K180" s="44"/>
      <x:c r="L180" s="30" t="str">
        <x:v>No Action</x:v>
      </x:c>
      <x:c r="M180" s="44"/>
      <x:c r="N180" s="30" t="str">
        <x:f>IF(OR(B180="",L180="No Action"),"",IF(AND(L180="Closed",M180&lt;&gt;""),M180-B180,TODAY()-B180))</x:f>
      </x:c>
      <x:c r="O180" s="30" t="str">
        <x:f>IF(C180="","",IF(L180="No Action","No Action",IF(L180="Closed","Closed",IF(K180="","",IF(K180&lt;TODAY(),"Overdue",IF(K180-TODAY()&lt;=7,"Due Soon","On Track"))))))</x:f>
      </x:c>
      <x:c r="P180" s="30" t="str">
        <x:f>IF(N180="","",IF(N180&lt;=30,"0-30 days",IF(N180&lt;=60,"31-60 days",IF(N180&lt;=90,"61-90 days","&gt;90 days"))))</x:f>
      </x:c>
      <x:c r="Q180" s="30" t="str"/>
      <x:c r="R180" s="30" t="str"/>
      <x:c r="S180" s="30" t="str"/>
    </x:row>
    <x:row r="181">
      <x:c r="A181" s="30" t="str">
        <x:v>ISAR-176</x:v>
      </x:c>
      <x:c r="B181" s="44"/>
      <x:c r="C181" s="30"/>
      <x:c r="D181" s="30" t="str"/>
      <x:c r="E181" s="30" t="str"/>
      <x:c r="F181" s="30" t="str"/>
      <x:c r="G181" s="30" t="str"/>
      <x:c r="H181" s="30" t="str"/>
      <x:c r="I181" s="30" t="str"/>
      <x:c r="J181" s="30" t="str"/>
      <x:c r="K181" s="44"/>
      <x:c r="L181" s="30" t="str">
        <x:v>No Action</x:v>
      </x:c>
      <x:c r="M181" s="44"/>
      <x:c r="N181" s="30" t="str">
        <x:f>IF(OR(B181="",L181="No Action"),"",IF(AND(L181="Closed",M181&lt;&gt;""),M181-B181,TODAY()-B181))</x:f>
      </x:c>
      <x:c r="O181" s="30" t="str">
        <x:f>IF(C181="","",IF(L181="No Action","No Action",IF(L181="Closed","Closed",IF(K181="","",IF(K181&lt;TODAY(),"Overdue",IF(K181-TODAY()&lt;=7,"Due Soon","On Track"))))))</x:f>
      </x:c>
      <x:c r="P181" s="30" t="str">
        <x:f>IF(N181="","",IF(N181&lt;=30,"0-30 days",IF(N181&lt;=60,"31-60 days",IF(N181&lt;=90,"61-90 days","&gt;90 days"))))</x:f>
      </x:c>
      <x:c r="Q181" s="30" t="str"/>
      <x:c r="R181" s="30" t="str"/>
      <x:c r="S181" s="30" t="str"/>
    </x:row>
    <x:row r="182">
      <x:c r="A182" s="30" t="str">
        <x:v>ISAR-177</x:v>
      </x:c>
      <x:c r="B182" s="44"/>
      <x:c r="C182" s="30"/>
      <x:c r="D182" s="30" t="str"/>
      <x:c r="E182" s="30" t="str"/>
      <x:c r="F182" s="30" t="str"/>
      <x:c r="G182" s="30" t="str"/>
      <x:c r="H182" s="30" t="str"/>
      <x:c r="I182" s="30" t="str"/>
      <x:c r="J182" s="30" t="str"/>
      <x:c r="K182" s="44"/>
      <x:c r="L182" s="30" t="str">
        <x:v>No Action</x:v>
      </x:c>
      <x:c r="M182" s="44"/>
      <x:c r="N182" s="30" t="str">
        <x:f>IF(OR(B182="",L182="No Action"),"",IF(AND(L182="Closed",M182&lt;&gt;""),M182-B182,TODAY()-B182))</x:f>
      </x:c>
      <x:c r="O182" s="30" t="str">
        <x:f>IF(C182="","",IF(L182="No Action","No Action",IF(L182="Closed","Closed",IF(K182="","",IF(K182&lt;TODAY(),"Overdue",IF(K182-TODAY()&lt;=7,"Due Soon","On Track"))))))</x:f>
      </x:c>
      <x:c r="P182" s="30" t="str">
        <x:f>IF(N182="","",IF(N182&lt;=30,"0-30 days",IF(N182&lt;=60,"31-60 days",IF(N182&lt;=90,"61-90 days","&gt;90 days"))))</x:f>
      </x:c>
      <x:c r="Q182" s="30" t="str"/>
      <x:c r="R182" s="30" t="str"/>
      <x:c r="S182" s="30" t="str"/>
    </x:row>
    <x:row r="183">
      <x:c r="A183" s="30" t="str">
        <x:v>ISAR-178</x:v>
      </x:c>
      <x:c r="B183" s="44"/>
      <x:c r="C183" s="30"/>
      <x:c r="D183" s="30" t="str"/>
      <x:c r="E183" s="30" t="str"/>
      <x:c r="F183" s="30" t="str"/>
      <x:c r="G183" s="30" t="str"/>
      <x:c r="H183" s="30" t="str"/>
      <x:c r="I183" s="30" t="str"/>
      <x:c r="J183" s="30" t="str"/>
      <x:c r="K183" s="44"/>
      <x:c r="L183" s="30" t="str">
        <x:v>No Action</x:v>
      </x:c>
      <x:c r="M183" s="44"/>
      <x:c r="N183" s="30" t="str">
        <x:f>IF(OR(B183="",L183="No Action"),"",IF(AND(L183="Closed",M183&lt;&gt;""),M183-B183,TODAY()-B183))</x:f>
      </x:c>
      <x:c r="O183" s="30" t="str">
        <x:f>IF(C183="","",IF(L183="No Action","No Action",IF(L183="Closed","Closed",IF(K183="","",IF(K183&lt;TODAY(),"Overdue",IF(K183-TODAY()&lt;=7,"Due Soon","On Track"))))))</x:f>
      </x:c>
      <x:c r="P183" s="30" t="str">
        <x:f>IF(N183="","",IF(N183&lt;=30,"0-30 days",IF(N183&lt;=60,"31-60 days",IF(N183&lt;=90,"61-90 days","&gt;90 days"))))</x:f>
      </x:c>
      <x:c r="Q183" s="30" t="str"/>
      <x:c r="R183" s="30" t="str"/>
      <x:c r="S183" s="30" t="str"/>
    </x:row>
    <x:row r="184">
      <x:c r="A184" s="30" t="str">
        <x:v>ISAR-179</x:v>
      </x:c>
      <x:c r="B184" s="44"/>
      <x:c r="C184" s="30"/>
      <x:c r="D184" s="30" t="str"/>
      <x:c r="E184" s="30" t="str"/>
      <x:c r="F184" s="30" t="str"/>
      <x:c r="G184" s="30" t="str"/>
      <x:c r="H184" s="30" t="str"/>
      <x:c r="I184" s="30" t="str"/>
      <x:c r="J184" s="30" t="str"/>
      <x:c r="K184" s="44"/>
      <x:c r="L184" s="30" t="str">
        <x:v>No Action</x:v>
      </x:c>
      <x:c r="M184" s="44"/>
      <x:c r="N184" s="30" t="str">
        <x:f>IF(OR(B184="",L184="No Action"),"",IF(AND(L184="Closed",M184&lt;&gt;""),M184-B184,TODAY()-B184))</x:f>
      </x:c>
      <x:c r="O184" s="30" t="str">
        <x:f>IF(C184="","",IF(L184="No Action","No Action",IF(L184="Closed","Closed",IF(K184="","",IF(K184&lt;TODAY(),"Overdue",IF(K184-TODAY()&lt;=7,"Due Soon","On Track"))))))</x:f>
      </x:c>
      <x:c r="P184" s="30" t="str">
        <x:f>IF(N184="","",IF(N184&lt;=30,"0-30 days",IF(N184&lt;=60,"31-60 days",IF(N184&lt;=90,"61-90 days","&gt;90 days"))))</x:f>
      </x:c>
      <x:c r="Q184" s="30" t="str"/>
      <x:c r="R184" s="30" t="str"/>
      <x:c r="S184" s="30" t="str"/>
    </x:row>
    <x:row r="185">
      <x:c r="A185" s="30" t="str">
        <x:v>ISAR-180</x:v>
      </x:c>
      <x:c r="B185" s="44"/>
      <x:c r="C185" s="30"/>
      <x:c r="D185" s="30" t="str"/>
      <x:c r="E185" s="30" t="str"/>
      <x:c r="F185" s="30" t="str"/>
      <x:c r="G185" s="30" t="str"/>
      <x:c r="H185" s="30" t="str"/>
      <x:c r="I185" s="30" t="str"/>
      <x:c r="J185" s="30" t="str"/>
      <x:c r="K185" s="44"/>
      <x:c r="L185" s="30" t="str">
        <x:v>No Action</x:v>
      </x:c>
      <x:c r="M185" s="44"/>
      <x:c r="N185" s="30" t="str">
        <x:f>IF(OR(B185="",L185="No Action"),"",IF(AND(L185="Closed",M185&lt;&gt;""),M185-B185,TODAY()-B185))</x:f>
      </x:c>
      <x:c r="O185" s="30" t="str">
        <x:f>IF(C185="","",IF(L185="No Action","No Action",IF(L185="Closed","Closed",IF(K185="","",IF(K185&lt;TODAY(),"Overdue",IF(K185-TODAY()&lt;=7,"Due Soon","On Track"))))))</x:f>
      </x:c>
      <x:c r="P185" s="30" t="str">
        <x:f>IF(N185="","",IF(N185&lt;=30,"0-30 days",IF(N185&lt;=60,"31-60 days",IF(N185&lt;=90,"61-90 days","&gt;90 days"))))</x:f>
      </x:c>
      <x:c r="Q185" s="30" t="str"/>
      <x:c r="R185" s="30" t="str"/>
      <x:c r="S185" s="30" t="str"/>
    </x:row>
    <x:row r="186">
      <x:c r="A186" s="30" t="str">
        <x:v>ISAR-181</x:v>
      </x:c>
      <x:c r="B186" s="44"/>
      <x:c r="C186" s="30"/>
      <x:c r="D186" s="30" t="str"/>
      <x:c r="E186" s="30" t="str"/>
      <x:c r="F186" s="30" t="str"/>
      <x:c r="G186" s="30" t="str"/>
      <x:c r="H186" s="30" t="str"/>
      <x:c r="I186" s="30" t="str"/>
      <x:c r="J186" s="30" t="str"/>
      <x:c r="K186" s="44"/>
      <x:c r="L186" s="30" t="str">
        <x:v>No Action</x:v>
      </x:c>
      <x:c r="M186" s="44"/>
      <x:c r="N186" s="30" t="str">
        <x:f>IF(OR(B186="",L186="No Action"),"",IF(AND(L186="Closed",M186&lt;&gt;""),M186-B186,TODAY()-B186))</x:f>
      </x:c>
      <x:c r="O186" s="30" t="str">
        <x:f>IF(C186="","",IF(L186="No Action","No Action",IF(L186="Closed","Closed",IF(K186="","",IF(K186&lt;TODAY(),"Overdue",IF(K186-TODAY()&lt;=7,"Due Soon","On Track"))))))</x:f>
      </x:c>
      <x:c r="P186" s="30" t="str">
        <x:f>IF(N186="","",IF(N186&lt;=30,"0-30 days",IF(N186&lt;=60,"31-60 days",IF(N186&lt;=90,"61-90 days","&gt;90 days"))))</x:f>
      </x:c>
      <x:c r="Q186" s="30" t="str"/>
      <x:c r="R186" s="30" t="str"/>
      <x:c r="S186" s="30" t="str"/>
    </x:row>
    <x:row r="187">
      <x:c r="A187" s="30" t="str">
        <x:v>ISAR-182</x:v>
      </x:c>
      <x:c r="B187" s="44"/>
      <x:c r="C187" s="30"/>
      <x:c r="D187" s="30" t="str"/>
      <x:c r="E187" s="30" t="str"/>
      <x:c r="F187" s="30" t="str"/>
      <x:c r="G187" s="30" t="str"/>
      <x:c r="H187" s="30" t="str"/>
      <x:c r="I187" s="30" t="str"/>
      <x:c r="J187" s="30" t="str"/>
      <x:c r="K187" s="44"/>
      <x:c r="L187" s="30" t="str">
        <x:v>No Action</x:v>
      </x:c>
      <x:c r="M187" s="44"/>
      <x:c r="N187" s="30" t="str">
        <x:f>IF(OR(B187="",L187="No Action"),"",IF(AND(L187="Closed",M187&lt;&gt;""),M187-B187,TODAY()-B187))</x:f>
      </x:c>
      <x:c r="O187" s="30" t="str">
        <x:f>IF(C187="","",IF(L187="No Action","No Action",IF(L187="Closed","Closed",IF(K187="","",IF(K187&lt;TODAY(),"Overdue",IF(K187-TODAY()&lt;=7,"Due Soon","On Track"))))))</x:f>
      </x:c>
      <x:c r="P187" s="30" t="str">
        <x:f>IF(N187="","",IF(N187&lt;=30,"0-30 days",IF(N187&lt;=60,"31-60 days",IF(N187&lt;=90,"61-90 days","&gt;90 days"))))</x:f>
      </x:c>
      <x:c r="Q187" s="30" t="str"/>
      <x:c r="R187" s="30" t="str"/>
      <x:c r="S187" s="30" t="str"/>
    </x:row>
    <x:row r="188">
      <x:c r="A188" s="30" t="str">
        <x:v>ISAR-183</x:v>
      </x:c>
      <x:c r="B188" s="44"/>
      <x:c r="C188" s="30"/>
      <x:c r="D188" s="30" t="str"/>
      <x:c r="E188" s="30" t="str"/>
      <x:c r="F188" s="30" t="str"/>
      <x:c r="G188" s="30" t="str"/>
      <x:c r="H188" s="30" t="str"/>
      <x:c r="I188" s="30" t="str"/>
      <x:c r="J188" s="30" t="str"/>
      <x:c r="K188" s="44"/>
      <x:c r="L188" s="30" t="str">
        <x:v>No Action</x:v>
      </x:c>
      <x:c r="M188" s="44"/>
      <x:c r="N188" s="30" t="str">
        <x:f>IF(OR(B188="",L188="No Action"),"",IF(AND(L188="Closed",M188&lt;&gt;""),M188-B188,TODAY()-B188))</x:f>
      </x:c>
      <x:c r="O188" s="30" t="str">
        <x:f>IF(C188="","",IF(L188="No Action","No Action",IF(L188="Closed","Closed",IF(K188="","",IF(K188&lt;TODAY(),"Overdue",IF(K188-TODAY()&lt;=7,"Due Soon","On Track"))))))</x:f>
      </x:c>
      <x:c r="P188" s="30" t="str">
        <x:f>IF(N188="","",IF(N188&lt;=30,"0-30 days",IF(N188&lt;=60,"31-60 days",IF(N188&lt;=90,"61-90 days","&gt;90 days"))))</x:f>
      </x:c>
      <x:c r="Q188" s="30" t="str"/>
      <x:c r="R188" s="30" t="str"/>
      <x:c r="S188" s="30" t="str"/>
    </x:row>
    <x:row r="189">
      <x:c r="A189" s="30" t="str">
        <x:v>ISAR-184</x:v>
      </x:c>
      <x:c r="B189" s="44"/>
      <x:c r="C189" s="30"/>
      <x:c r="D189" s="30" t="str"/>
      <x:c r="E189" s="30" t="str"/>
      <x:c r="F189" s="30" t="str"/>
      <x:c r="G189" s="30" t="str"/>
      <x:c r="H189" s="30" t="str"/>
      <x:c r="I189" s="30" t="str"/>
      <x:c r="J189" s="30" t="str"/>
      <x:c r="K189" s="44"/>
      <x:c r="L189" s="30" t="str">
        <x:v>No Action</x:v>
      </x:c>
      <x:c r="M189" s="44"/>
      <x:c r="N189" s="30" t="str">
        <x:f>IF(OR(B189="",L189="No Action"),"",IF(AND(L189="Closed",M189&lt;&gt;""),M189-B189,TODAY()-B189))</x:f>
      </x:c>
      <x:c r="O189" s="30" t="str">
        <x:f>IF(C189="","",IF(L189="No Action","No Action",IF(L189="Closed","Closed",IF(K189="","",IF(K189&lt;TODAY(),"Overdue",IF(K189-TODAY()&lt;=7,"Due Soon","On Track"))))))</x:f>
      </x:c>
      <x:c r="P189" s="30" t="str">
        <x:f>IF(N189="","",IF(N189&lt;=30,"0-30 days",IF(N189&lt;=60,"31-60 days",IF(N189&lt;=90,"61-90 days","&gt;90 days"))))</x:f>
      </x:c>
      <x:c r="Q189" s="30" t="str"/>
      <x:c r="R189" s="30" t="str"/>
      <x:c r="S189" s="30" t="str"/>
    </x:row>
    <x:row r="190">
      <x:c r="A190" s="30" t="str">
        <x:v>ISAR-185</x:v>
      </x:c>
      <x:c r="B190" s="44"/>
      <x:c r="C190" s="30"/>
      <x:c r="D190" s="30" t="str"/>
      <x:c r="E190" s="30" t="str"/>
      <x:c r="F190" s="30" t="str"/>
      <x:c r="G190" s="30" t="str"/>
      <x:c r="H190" s="30" t="str"/>
      <x:c r="I190" s="30" t="str"/>
      <x:c r="J190" s="30" t="str"/>
      <x:c r="K190" s="44"/>
      <x:c r="L190" s="30" t="str">
        <x:v>No Action</x:v>
      </x:c>
      <x:c r="M190" s="44"/>
      <x:c r="N190" s="30" t="str">
        <x:f>IF(OR(B190="",L190="No Action"),"",IF(AND(L190="Closed",M190&lt;&gt;""),M190-B190,TODAY()-B190))</x:f>
      </x:c>
      <x:c r="O190" s="30" t="str">
        <x:f>IF(C190="","",IF(L190="No Action","No Action",IF(L190="Closed","Closed",IF(K190="","",IF(K190&lt;TODAY(),"Overdue",IF(K190-TODAY()&lt;=7,"Due Soon","On Track"))))))</x:f>
      </x:c>
      <x:c r="P190" s="30" t="str">
        <x:f>IF(N190="","",IF(N190&lt;=30,"0-30 days",IF(N190&lt;=60,"31-60 days",IF(N190&lt;=90,"61-90 days","&gt;90 days"))))</x:f>
      </x:c>
      <x:c r="Q190" s="30" t="str"/>
      <x:c r="R190" s="30" t="str"/>
      <x:c r="S190" s="30" t="str"/>
    </x:row>
    <x:row r="191">
      <x:c r="A191" s="30" t="str">
        <x:v>ISAR-186</x:v>
      </x:c>
      <x:c r="B191" s="44"/>
      <x:c r="C191" s="30"/>
      <x:c r="D191" s="30" t="str"/>
      <x:c r="E191" s="30" t="str"/>
      <x:c r="F191" s="30" t="str"/>
      <x:c r="G191" s="30" t="str"/>
      <x:c r="H191" s="30" t="str"/>
      <x:c r="I191" s="30" t="str"/>
      <x:c r="J191" s="30" t="str"/>
      <x:c r="K191" s="44"/>
      <x:c r="L191" s="30" t="str">
        <x:v>No Action</x:v>
      </x:c>
      <x:c r="M191" s="44"/>
      <x:c r="N191" s="30" t="str">
        <x:f>IF(OR(B191="",L191="No Action"),"",IF(AND(L191="Closed",M191&lt;&gt;""),M191-B191,TODAY()-B191))</x:f>
      </x:c>
      <x:c r="O191" s="30" t="str">
        <x:f>IF(C191="","",IF(L191="No Action","No Action",IF(L191="Closed","Closed",IF(K191="","",IF(K191&lt;TODAY(),"Overdue",IF(K191-TODAY()&lt;=7,"Due Soon","On Track"))))))</x:f>
      </x:c>
      <x:c r="P191" s="30" t="str">
        <x:f>IF(N191="","",IF(N191&lt;=30,"0-30 days",IF(N191&lt;=60,"31-60 days",IF(N191&lt;=90,"61-90 days","&gt;90 days"))))</x:f>
      </x:c>
      <x:c r="Q191" s="30" t="str"/>
      <x:c r="R191" s="30" t="str"/>
      <x:c r="S191" s="30" t="str"/>
    </x:row>
    <x:row r="192">
      <x:c r="A192" s="30" t="str">
        <x:v>ISAR-187</x:v>
      </x:c>
      <x:c r="B192" s="44"/>
      <x:c r="C192" s="30"/>
      <x:c r="D192" s="30" t="str"/>
      <x:c r="E192" s="30" t="str"/>
      <x:c r="F192" s="30" t="str"/>
      <x:c r="G192" s="30" t="str"/>
      <x:c r="H192" s="30" t="str"/>
      <x:c r="I192" s="30" t="str"/>
      <x:c r="J192" s="30" t="str"/>
      <x:c r="K192" s="44"/>
      <x:c r="L192" s="30" t="str">
        <x:v>No Action</x:v>
      </x:c>
      <x:c r="M192" s="44"/>
      <x:c r="N192" s="30" t="str">
        <x:f>IF(OR(B192="",L192="No Action"),"",IF(AND(L192="Closed",M192&lt;&gt;""),M192-B192,TODAY()-B192))</x:f>
      </x:c>
      <x:c r="O192" s="30" t="str">
        <x:f>IF(C192="","",IF(L192="No Action","No Action",IF(L192="Closed","Closed",IF(K192="","",IF(K192&lt;TODAY(),"Overdue",IF(K192-TODAY()&lt;=7,"Due Soon","On Track"))))))</x:f>
      </x:c>
      <x:c r="P192" s="30" t="str">
        <x:f>IF(N192="","",IF(N192&lt;=30,"0-30 days",IF(N192&lt;=60,"31-60 days",IF(N192&lt;=90,"61-90 days","&gt;90 days"))))</x:f>
      </x:c>
      <x:c r="Q192" s="30" t="str"/>
      <x:c r="R192" s="30" t="str"/>
      <x:c r="S192" s="30" t="str"/>
    </x:row>
    <x:row r="193">
      <x:c r="A193" s="30" t="str">
        <x:v>ISAR-188</x:v>
      </x:c>
      <x:c r="B193" s="44"/>
      <x:c r="C193" s="30"/>
      <x:c r="D193" s="30" t="str"/>
      <x:c r="E193" s="30" t="str"/>
      <x:c r="F193" s="30" t="str"/>
      <x:c r="G193" s="30" t="str"/>
      <x:c r="H193" s="30" t="str"/>
      <x:c r="I193" s="30" t="str"/>
      <x:c r="J193" s="30" t="str"/>
      <x:c r="K193" s="44"/>
      <x:c r="L193" s="30" t="str">
        <x:v>No Action</x:v>
      </x:c>
      <x:c r="M193" s="44"/>
      <x:c r="N193" s="30" t="str">
        <x:f>IF(OR(B193="",L193="No Action"),"",IF(AND(L193="Closed",M193&lt;&gt;""),M193-B193,TODAY()-B193))</x:f>
      </x:c>
      <x:c r="O193" s="30" t="str">
        <x:f>IF(C193="","",IF(L193="No Action","No Action",IF(L193="Closed","Closed",IF(K193="","",IF(K193&lt;TODAY(),"Overdue",IF(K193-TODAY()&lt;=7,"Due Soon","On Track"))))))</x:f>
      </x:c>
      <x:c r="P193" s="30" t="str">
        <x:f>IF(N193="","",IF(N193&lt;=30,"0-30 days",IF(N193&lt;=60,"31-60 days",IF(N193&lt;=90,"61-90 days","&gt;90 days"))))</x:f>
      </x:c>
      <x:c r="Q193" s="30" t="str"/>
      <x:c r="R193" s="30" t="str"/>
      <x:c r="S193" s="30" t="str"/>
    </x:row>
    <x:row r="194">
      <x:c r="A194" s="30" t="str">
        <x:v>ISAR-189</x:v>
      </x:c>
      <x:c r="B194" s="44"/>
      <x:c r="C194" s="30"/>
      <x:c r="D194" s="30" t="str"/>
      <x:c r="E194" s="30" t="str"/>
      <x:c r="F194" s="30" t="str"/>
      <x:c r="G194" s="30" t="str"/>
      <x:c r="H194" s="30" t="str"/>
      <x:c r="I194" s="30" t="str"/>
      <x:c r="J194" s="30" t="str"/>
      <x:c r="K194" s="44"/>
      <x:c r="L194" s="30" t="str">
        <x:v>No Action</x:v>
      </x:c>
      <x:c r="M194" s="44"/>
      <x:c r="N194" s="30" t="str">
        <x:f>IF(OR(B194="",L194="No Action"),"",IF(AND(L194="Closed",M194&lt;&gt;""),M194-B194,TODAY()-B194))</x:f>
      </x:c>
      <x:c r="O194" s="30" t="str">
        <x:f>IF(C194="","",IF(L194="No Action","No Action",IF(L194="Closed","Closed",IF(K194="","",IF(K194&lt;TODAY(),"Overdue",IF(K194-TODAY()&lt;=7,"Due Soon","On Track"))))))</x:f>
      </x:c>
      <x:c r="P194" s="30" t="str">
        <x:f>IF(N194="","",IF(N194&lt;=30,"0-30 days",IF(N194&lt;=60,"31-60 days",IF(N194&lt;=90,"61-90 days","&gt;90 days"))))</x:f>
      </x:c>
      <x:c r="Q194" s="30" t="str"/>
      <x:c r="R194" s="30" t="str"/>
      <x:c r="S194" s="30" t="str"/>
    </x:row>
    <x:row r="195">
      <x:c r="A195" s="30" t="str">
        <x:v>ISAR-190</x:v>
      </x:c>
      <x:c r="B195" s="44"/>
      <x:c r="C195" s="30"/>
      <x:c r="D195" s="30" t="str"/>
      <x:c r="E195" s="30" t="str"/>
      <x:c r="F195" s="30" t="str"/>
      <x:c r="G195" s="30" t="str"/>
      <x:c r="H195" s="30" t="str"/>
      <x:c r="I195" s="30" t="str"/>
      <x:c r="J195" s="30" t="str"/>
      <x:c r="K195" s="44"/>
      <x:c r="L195" s="30" t="str">
        <x:v>No Action</x:v>
      </x:c>
      <x:c r="M195" s="44"/>
      <x:c r="N195" s="30" t="str">
        <x:f>IF(OR(B195="",L195="No Action"),"",IF(AND(L195="Closed",M195&lt;&gt;""),M195-B195,TODAY()-B195))</x:f>
      </x:c>
      <x:c r="O195" s="30" t="str">
        <x:f>IF(C195="","",IF(L195="No Action","No Action",IF(L195="Closed","Closed",IF(K195="","",IF(K195&lt;TODAY(),"Overdue",IF(K195-TODAY()&lt;=7,"Due Soon","On Track"))))))</x:f>
      </x:c>
      <x:c r="P195" s="30" t="str">
        <x:f>IF(N195="","",IF(N195&lt;=30,"0-30 days",IF(N195&lt;=60,"31-60 days",IF(N195&lt;=90,"61-90 days","&gt;90 days"))))</x:f>
      </x:c>
      <x:c r="Q195" s="30" t="str"/>
      <x:c r="R195" s="30" t="str"/>
      <x:c r="S195" s="30" t="str"/>
    </x:row>
    <x:row r="196">
      <x:c r="A196" s="30" t="str">
        <x:v>ISAR-191</x:v>
      </x:c>
      <x:c r="B196" s="44"/>
      <x:c r="C196" s="30"/>
      <x:c r="D196" s="30" t="str"/>
      <x:c r="E196" s="30" t="str"/>
      <x:c r="F196" s="30" t="str"/>
      <x:c r="G196" s="30" t="str"/>
      <x:c r="H196" s="30" t="str"/>
      <x:c r="I196" s="30" t="str"/>
      <x:c r="J196" s="30" t="str"/>
      <x:c r="K196" s="44"/>
      <x:c r="L196" s="30" t="str">
        <x:v>No Action</x:v>
      </x:c>
      <x:c r="M196" s="44"/>
      <x:c r="N196" s="30" t="str">
        <x:f>IF(OR(B196="",L196="No Action"),"",IF(AND(L196="Closed",M196&lt;&gt;""),M196-B196,TODAY()-B196))</x:f>
      </x:c>
      <x:c r="O196" s="30" t="str">
        <x:f>IF(C196="","",IF(L196="No Action","No Action",IF(L196="Closed","Closed",IF(K196="","",IF(K196&lt;TODAY(),"Overdue",IF(K196-TODAY()&lt;=7,"Due Soon","On Track"))))))</x:f>
      </x:c>
      <x:c r="P196" s="30" t="str">
        <x:f>IF(N196="","",IF(N196&lt;=30,"0-30 days",IF(N196&lt;=60,"31-60 days",IF(N196&lt;=90,"61-90 days","&gt;90 days"))))</x:f>
      </x:c>
      <x:c r="Q196" s="30" t="str"/>
      <x:c r="R196" s="30" t="str"/>
      <x:c r="S196" s="30" t="str"/>
    </x:row>
    <x:row r="197">
      <x:c r="A197" s="30" t="str">
        <x:v>ISAR-192</x:v>
      </x:c>
      <x:c r="B197" s="44"/>
      <x:c r="C197" s="30"/>
      <x:c r="D197" s="30" t="str"/>
      <x:c r="E197" s="30" t="str"/>
      <x:c r="F197" s="30" t="str"/>
      <x:c r="G197" s="30" t="str"/>
      <x:c r="H197" s="30" t="str"/>
      <x:c r="I197" s="30" t="str"/>
      <x:c r="J197" s="30" t="str"/>
      <x:c r="K197" s="44"/>
      <x:c r="L197" s="30" t="str">
        <x:v>No Action</x:v>
      </x:c>
      <x:c r="M197" s="44"/>
      <x:c r="N197" s="30" t="str">
        <x:f>IF(OR(B197="",L197="No Action"),"",IF(AND(L197="Closed",M197&lt;&gt;""),M197-B197,TODAY()-B197))</x:f>
      </x:c>
      <x:c r="O197" s="30" t="str">
        <x:f>IF(C197="","",IF(L197="No Action","No Action",IF(L197="Closed","Closed",IF(K197="","",IF(K197&lt;TODAY(),"Overdue",IF(K197-TODAY()&lt;=7,"Due Soon","On Track"))))))</x:f>
      </x:c>
      <x:c r="P197" s="30" t="str">
        <x:f>IF(N197="","",IF(N197&lt;=30,"0-30 days",IF(N197&lt;=60,"31-60 days",IF(N197&lt;=90,"61-90 days","&gt;90 days"))))</x:f>
      </x:c>
      <x:c r="Q197" s="30" t="str"/>
      <x:c r="R197" s="30" t="str"/>
      <x:c r="S197" s="30" t="str"/>
    </x:row>
    <x:row r="198">
      <x:c r="A198" s="30" t="str">
        <x:v>ISAR-193</x:v>
      </x:c>
      <x:c r="B198" s="44"/>
      <x:c r="C198" s="30"/>
      <x:c r="D198" s="30" t="str"/>
      <x:c r="E198" s="30" t="str"/>
      <x:c r="F198" s="30" t="str"/>
      <x:c r="G198" s="30" t="str"/>
      <x:c r="H198" s="30" t="str"/>
      <x:c r="I198" s="30" t="str"/>
      <x:c r="J198" s="30" t="str"/>
      <x:c r="K198" s="44"/>
      <x:c r="L198" s="30" t="str">
        <x:v>No Action</x:v>
      </x:c>
      <x:c r="M198" s="44"/>
      <x:c r="N198" s="30" t="str">
        <x:f>IF(OR(B198="",L198="No Action"),"",IF(AND(L198="Closed",M198&lt;&gt;""),M198-B198,TODAY()-B198))</x:f>
      </x:c>
      <x:c r="O198" s="30" t="str">
        <x:f>IF(C198="","",IF(L198="No Action","No Action",IF(L198="Closed","Closed",IF(K198="","",IF(K198&lt;TODAY(),"Overdue",IF(K198-TODAY()&lt;=7,"Due Soon","On Track"))))))</x:f>
      </x:c>
      <x:c r="P198" s="30" t="str">
        <x:f>IF(N198="","",IF(N198&lt;=30,"0-30 days",IF(N198&lt;=60,"31-60 days",IF(N198&lt;=90,"61-90 days","&gt;90 days"))))</x:f>
      </x:c>
      <x:c r="Q198" s="30" t="str"/>
      <x:c r="R198" s="30" t="str"/>
      <x:c r="S198" s="30" t="str"/>
    </x:row>
    <x:row r="199">
      <x:c r="A199" s="30" t="str">
        <x:v>ISAR-194</x:v>
      </x:c>
      <x:c r="B199" s="44"/>
      <x:c r="C199" s="30"/>
      <x:c r="D199" s="30" t="str"/>
      <x:c r="E199" s="30" t="str"/>
      <x:c r="F199" s="30" t="str"/>
      <x:c r="G199" s="30" t="str"/>
      <x:c r="H199" s="30" t="str"/>
      <x:c r="I199" s="30" t="str"/>
      <x:c r="J199" s="30" t="str"/>
      <x:c r="K199" s="44"/>
      <x:c r="L199" s="30" t="str">
        <x:v>No Action</x:v>
      </x:c>
      <x:c r="M199" s="44"/>
      <x:c r="N199" s="30" t="str">
        <x:f>IF(OR(B199="",L199="No Action"),"",IF(AND(L199="Closed",M199&lt;&gt;""),M199-B199,TODAY()-B199))</x:f>
      </x:c>
      <x:c r="O199" s="30" t="str">
        <x:f>IF(C199="","",IF(L199="No Action","No Action",IF(L199="Closed","Closed",IF(K199="","",IF(K199&lt;TODAY(),"Overdue",IF(K199-TODAY()&lt;=7,"Due Soon","On Track"))))))</x:f>
      </x:c>
      <x:c r="P199" s="30" t="str">
        <x:f>IF(N199="","",IF(N199&lt;=30,"0-30 days",IF(N199&lt;=60,"31-60 days",IF(N199&lt;=90,"61-90 days","&gt;90 days"))))</x:f>
      </x:c>
      <x:c r="Q199" s="30" t="str"/>
      <x:c r="R199" s="30" t="str"/>
      <x:c r="S199" s="30" t="str"/>
    </x:row>
    <x:row r="200">
      <x:c r="A200" s="30" t="str">
        <x:v>ISAR-195</x:v>
      </x:c>
      <x:c r="B200" s="44"/>
      <x:c r="C200" s="30"/>
      <x:c r="D200" s="30" t="str"/>
      <x:c r="E200" s="30" t="str"/>
      <x:c r="F200" s="30" t="str"/>
      <x:c r="G200" s="30" t="str"/>
      <x:c r="H200" s="30" t="str"/>
      <x:c r="I200" s="30" t="str"/>
      <x:c r="J200" s="30" t="str"/>
      <x:c r="K200" s="44"/>
      <x:c r="L200" s="30" t="str">
        <x:v>No Action</x:v>
      </x:c>
      <x:c r="M200" s="44"/>
      <x:c r="N200" s="30" t="str">
        <x:f>IF(OR(B200="",L200="No Action"),"",IF(AND(L200="Closed",M200&lt;&gt;""),M200-B200,TODAY()-B200))</x:f>
      </x:c>
      <x:c r="O200" s="30" t="str">
        <x:f>IF(C200="","",IF(L200="No Action","No Action",IF(L200="Closed","Closed",IF(K200="","",IF(K200&lt;TODAY(),"Overdue",IF(K200-TODAY()&lt;=7,"Due Soon","On Track"))))))</x:f>
      </x:c>
      <x:c r="P200" s="30" t="str">
        <x:f>IF(N200="","",IF(N200&lt;=30,"0-30 days",IF(N200&lt;=60,"31-60 days",IF(N200&lt;=90,"61-90 days","&gt;90 days"))))</x:f>
      </x:c>
      <x:c r="Q200" s="30" t="str"/>
      <x:c r="R200" s="30" t="str"/>
      <x:c r="S200" s="30" t="str"/>
    </x:row>
    <x:row r="201">
      <x:c r="A201" s="30" t="str">
        <x:v>ISAR-196</x:v>
      </x:c>
      <x:c r="B201" s="44"/>
      <x:c r="C201" s="30"/>
      <x:c r="D201" s="30" t="str"/>
      <x:c r="E201" s="30" t="str"/>
      <x:c r="F201" s="30" t="str"/>
      <x:c r="G201" s="30" t="str"/>
      <x:c r="H201" s="30" t="str"/>
      <x:c r="I201" s="30" t="str"/>
      <x:c r="J201" s="30" t="str"/>
      <x:c r="K201" s="44"/>
      <x:c r="L201" s="30" t="str">
        <x:v>No Action</x:v>
      </x:c>
      <x:c r="M201" s="44"/>
      <x:c r="N201" s="30" t="str">
        <x:f>IF(OR(B201="",L201="No Action"),"",IF(AND(L201="Closed",M201&lt;&gt;""),M201-B201,TODAY()-B201))</x:f>
      </x:c>
      <x:c r="O201" s="30" t="str">
        <x:f>IF(C201="","",IF(L201="No Action","No Action",IF(L201="Closed","Closed",IF(K201="","",IF(K201&lt;TODAY(),"Overdue",IF(K201-TODAY()&lt;=7,"Due Soon","On Track"))))))</x:f>
      </x:c>
      <x:c r="P201" s="30" t="str">
        <x:f>IF(N201="","",IF(N201&lt;=30,"0-30 days",IF(N201&lt;=60,"31-60 days",IF(N201&lt;=90,"61-90 days","&gt;90 days"))))</x:f>
      </x:c>
      <x:c r="Q201" s="30" t="str"/>
      <x:c r="R201" s="30" t="str"/>
      <x:c r="S201" s="30" t="str"/>
    </x:row>
    <x:row r="202">
      <x:c r="A202" s="30" t="str">
        <x:v>ISAR-197</x:v>
      </x:c>
      <x:c r="B202" s="44"/>
      <x:c r="C202" s="30"/>
      <x:c r="D202" s="30" t="str"/>
      <x:c r="E202" s="30" t="str"/>
      <x:c r="F202" s="30" t="str"/>
      <x:c r="G202" s="30" t="str"/>
      <x:c r="H202" s="30" t="str"/>
      <x:c r="I202" s="30" t="str"/>
      <x:c r="J202" s="30" t="str"/>
      <x:c r="K202" s="44"/>
      <x:c r="L202" s="30" t="str">
        <x:v>No Action</x:v>
      </x:c>
      <x:c r="M202" s="44"/>
      <x:c r="N202" s="30" t="str">
        <x:f>IF(OR(B202="",L202="No Action"),"",IF(AND(L202="Closed",M202&lt;&gt;""),M202-B202,TODAY()-B202))</x:f>
      </x:c>
      <x:c r="O202" s="30" t="str">
        <x:f>IF(C202="","",IF(L202="No Action","No Action",IF(L202="Closed","Closed",IF(K202="","",IF(K202&lt;TODAY(),"Overdue",IF(K202-TODAY()&lt;=7,"Due Soon","On Track"))))))</x:f>
      </x:c>
      <x:c r="P202" s="30" t="str">
        <x:f>IF(N202="","",IF(N202&lt;=30,"0-30 days",IF(N202&lt;=60,"31-60 days",IF(N202&lt;=90,"61-90 days","&gt;90 days"))))</x:f>
      </x:c>
      <x:c r="Q202" s="30" t="str"/>
      <x:c r="R202" s="30" t="str"/>
      <x:c r="S202" s="30" t="str"/>
    </x:row>
    <x:row r="203">
      <x:c r="A203" s="30" t="str">
        <x:v>ISAR-198</x:v>
      </x:c>
      <x:c r="B203" s="44"/>
      <x:c r="C203" s="30"/>
      <x:c r="D203" s="30" t="str"/>
      <x:c r="E203" s="30" t="str"/>
      <x:c r="F203" s="30" t="str"/>
      <x:c r="G203" s="30" t="str"/>
      <x:c r="H203" s="30" t="str"/>
      <x:c r="I203" s="30" t="str"/>
      <x:c r="J203" s="30" t="str"/>
      <x:c r="K203" s="44"/>
      <x:c r="L203" s="30" t="str">
        <x:v>No Action</x:v>
      </x:c>
      <x:c r="M203" s="44"/>
      <x:c r="N203" s="30" t="str">
        <x:f>IF(OR(B203="",L203="No Action"),"",IF(AND(L203="Closed",M203&lt;&gt;""),M203-B203,TODAY()-B203))</x:f>
      </x:c>
      <x:c r="O203" s="30" t="str">
        <x:f>IF(C203="","",IF(L203="No Action","No Action",IF(L203="Closed","Closed",IF(K203="","",IF(K203&lt;TODAY(),"Overdue",IF(K203-TODAY()&lt;=7,"Due Soon","On Track"))))))</x:f>
      </x:c>
      <x:c r="P203" s="30" t="str">
        <x:f>IF(N203="","",IF(N203&lt;=30,"0-30 days",IF(N203&lt;=60,"31-60 days",IF(N203&lt;=90,"61-90 days","&gt;90 days"))))</x:f>
      </x:c>
      <x:c r="Q203" s="30" t="str"/>
      <x:c r="R203" s="30" t="str"/>
      <x:c r="S203" s="30" t="str"/>
    </x:row>
    <x:row r="204">
      <x:c r="A204" s="30" t="str">
        <x:v>ISAR-199</x:v>
      </x:c>
      <x:c r="B204" s="44"/>
      <x:c r="C204" s="30"/>
      <x:c r="D204" s="30" t="str"/>
      <x:c r="E204" s="30" t="str"/>
      <x:c r="F204" s="30" t="str"/>
      <x:c r="G204" s="30" t="str"/>
      <x:c r="H204" s="30" t="str"/>
      <x:c r="I204" s="30" t="str"/>
      <x:c r="J204" s="30" t="str"/>
      <x:c r="K204" s="44"/>
      <x:c r="L204" s="30" t="str">
        <x:v>No Action</x:v>
      </x:c>
      <x:c r="M204" s="44"/>
      <x:c r="N204" s="30" t="str">
        <x:f>IF(OR(B204="",L204="No Action"),"",IF(AND(L204="Closed",M204&lt;&gt;""),M204-B204,TODAY()-B204))</x:f>
      </x:c>
      <x:c r="O204" s="30" t="str">
        <x:f>IF(C204="","",IF(L204="No Action","No Action",IF(L204="Closed","Closed",IF(K204="","",IF(K204&lt;TODAY(),"Overdue",IF(K204-TODAY()&lt;=7,"Due Soon","On Track"))))))</x:f>
      </x:c>
      <x:c r="P204" s="30" t="str">
        <x:f>IF(N204="","",IF(N204&lt;=30,"0-30 days",IF(N204&lt;=60,"31-60 days",IF(N204&lt;=90,"61-90 days","&gt;90 days"))))</x:f>
      </x:c>
      <x:c r="Q204" s="30" t="str"/>
      <x:c r="R204" s="30" t="str"/>
      <x:c r="S204" s="30" t="str"/>
    </x:row>
    <x:row r="205">
      <x:c r="A205" s="30" t="str">
        <x:v>ISAR-200</x:v>
      </x:c>
      <x:c r="B205" s="44"/>
      <x:c r="C205" s="30"/>
      <x:c r="D205" s="30" t="str"/>
      <x:c r="E205" s="30" t="str"/>
      <x:c r="F205" s="30" t="str"/>
      <x:c r="G205" s="30" t="str"/>
      <x:c r="H205" s="30" t="str"/>
      <x:c r="I205" s="30" t="str"/>
      <x:c r="J205" s="30" t="str"/>
      <x:c r="K205" s="44"/>
      <x:c r="L205" s="30" t="str">
        <x:v>No Action</x:v>
      </x:c>
      <x:c r="M205" s="44"/>
      <x:c r="N205" s="30" t="str">
        <x:f>IF(OR(B205="",L205="No Action"),"",IF(AND(L205="Closed",M205&lt;&gt;""),M205-B205,TODAY()-B205))</x:f>
      </x:c>
      <x:c r="O205" s="30" t="str">
        <x:f>IF(C205="","",IF(L205="No Action","No Action",IF(L205="Closed","Closed",IF(K205="","",IF(K205&lt;TODAY(),"Overdue",IF(K205-TODAY()&lt;=7,"Due Soon","On Track"))))))</x:f>
      </x:c>
      <x:c r="P205" s="30" t="str">
        <x:f>IF(N205="","",IF(N205&lt;=30,"0-30 days",IF(N205&lt;=60,"31-60 days",IF(N205&lt;=90,"61-90 days","&gt;90 days"))))</x:f>
      </x:c>
      <x:c r="Q205" s="30" t="str"/>
      <x:c r="R205" s="30" t="str"/>
      <x:c r="S205" s="30" t="str"/>
    </x:row>
    <x:row r="206">
      <x:c r="A206" s="30" t="str">
        <x:v>ISAR-201</x:v>
      </x:c>
      <x:c r="B206" s="44"/>
      <x:c r="C206" s="30"/>
      <x:c r="D206" s="30" t="str"/>
      <x:c r="E206" s="30" t="str"/>
      <x:c r="F206" s="30" t="str"/>
      <x:c r="G206" s="30" t="str"/>
      <x:c r="H206" s="30" t="str"/>
      <x:c r="I206" s="30" t="str"/>
      <x:c r="J206" s="30" t="str"/>
      <x:c r="K206" s="44"/>
      <x:c r="L206" s="30" t="str">
        <x:v>No Action</x:v>
      </x:c>
      <x:c r="M206" s="44"/>
      <x:c r="N206" s="30" t="str">
        <x:f>IF(OR(B206="",L206="No Action"),"",IF(AND(L206="Closed",M206&lt;&gt;""),M206-B206,TODAY()-B206))</x:f>
      </x:c>
      <x:c r="O206" s="30" t="str">
        <x:f>IF(C206="","",IF(L206="No Action","No Action",IF(L206="Closed","Closed",IF(K206="","",IF(K206&lt;TODAY(),"Overdue",IF(K206-TODAY()&lt;=7,"Due Soon","On Track"))))))</x:f>
      </x:c>
      <x:c r="P206" s="30" t="str">
        <x:f>IF(N206="","",IF(N206&lt;=30,"0-30 days",IF(N206&lt;=60,"31-60 days",IF(N206&lt;=90,"61-90 days","&gt;90 days"))))</x:f>
      </x:c>
      <x:c r="Q206" s="30" t="str"/>
      <x:c r="R206" s="30" t="str"/>
      <x:c r="S206" s="30" t="str"/>
    </x:row>
    <x:row r="207">
      <x:c r="A207" s="30" t="str">
        <x:v>ISAR-202</x:v>
      </x:c>
      <x:c r="B207" s="44"/>
      <x:c r="C207" s="30"/>
      <x:c r="D207" s="30" t="str"/>
      <x:c r="E207" s="30" t="str"/>
      <x:c r="F207" s="30" t="str"/>
      <x:c r="G207" s="30" t="str"/>
      <x:c r="H207" s="30" t="str"/>
      <x:c r="I207" s="30" t="str"/>
      <x:c r="J207" s="30" t="str"/>
      <x:c r="K207" s="44"/>
      <x:c r="L207" s="30" t="str">
        <x:v>No Action</x:v>
      </x:c>
      <x:c r="M207" s="44"/>
      <x:c r="N207" s="30" t="str">
        <x:f>IF(OR(B207="",L207="No Action"),"",IF(AND(L207="Closed",M207&lt;&gt;""),M207-B207,TODAY()-B207))</x:f>
      </x:c>
      <x:c r="O207" s="30" t="str">
        <x:f>IF(C207="","",IF(L207="No Action","No Action",IF(L207="Closed","Closed",IF(K207="","",IF(K207&lt;TODAY(),"Overdue",IF(K207-TODAY()&lt;=7,"Due Soon","On Track"))))))</x:f>
      </x:c>
      <x:c r="P207" s="30" t="str">
        <x:f>IF(N207="","",IF(N207&lt;=30,"0-30 days",IF(N207&lt;=60,"31-60 days",IF(N207&lt;=90,"61-90 days","&gt;90 days"))))</x:f>
      </x:c>
      <x:c r="Q207" s="30" t="str"/>
      <x:c r="R207" s="30" t="str"/>
      <x:c r="S207" s="30" t="str"/>
    </x:row>
    <x:row r="208">
      <x:c r="A208" s="30" t="str">
        <x:v>ISAR-203</x:v>
      </x:c>
      <x:c r="B208" s="44"/>
      <x:c r="C208" s="30"/>
      <x:c r="D208" s="30" t="str"/>
      <x:c r="E208" s="30" t="str"/>
      <x:c r="F208" s="30" t="str"/>
      <x:c r="G208" s="30" t="str"/>
      <x:c r="H208" s="30" t="str"/>
      <x:c r="I208" s="30" t="str"/>
      <x:c r="J208" s="30" t="str"/>
      <x:c r="K208" s="44"/>
      <x:c r="L208" s="30" t="str">
        <x:v>No Action</x:v>
      </x:c>
      <x:c r="M208" s="44"/>
      <x:c r="N208" s="30" t="str">
        <x:f>IF(OR(B208="",L208="No Action"),"",IF(AND(L208="Closed",M208&lt;&gt;""),M208-B208,TODAY()-B208))</x:f>
      </x:c>
      <x:c r="O208" s="30" t="str">
        <x:f>IF(C208="","",IF(L208="No Action","No Action",IF(L208="Closed","Closed",IF(K208="","",IF(K208&lt;TODAY(),"Overdue",IF(K208-TODAY()&lt;=7,"Due Soon","On Track"))))))</x:f>
      </x:c>
      <x:c r="P208" s="30" t="str">
        <x:f>IF(N208="","",IF(N208&lt;=30,"0-30 days",IF(N208&lt;=60,"31-60 days",IF(N208&lt;=90,"61-90 days","&gt;90 days"))))</x:f>
      </x:c>
      <x:c r="Q208" s="30" t="str"/>
      <x:c r="R208" s="30" t="str"/>
      <x:c r="S208" s="30" t="str"/>
    </x:row>
    <x:row r="209">
      <x:c r="A209" s="30" t="str">
        <x:v>ISAR-204</x:v>
      </x:c>
      <x:c r="B209" s="44"/>
      <x:c r="C209" s="30"/>
      <x:c r="D209" s="30" t="str"/>
      <x:c r="E209" s="30" t="str"/>
      <x:c r="F209" s="30" t="str"/>
      <x:c r="G209" s="30" t="str"/>
      <x:c r="H209" s="30" t="str"/>
      <x:c r="I209" s="30" t="str"/>
      <x:c r="J209" s="30" t="str"/>
      <x:c r="K209" s="44"/>
      <x:c r="L209" s="30" t="str">
        <x:v>No Action</x:v>
      </x:c>
      <x:c r="M209" s="44"/>
      <x:c r="N209" s="30" t="str">
        <x:f>IF(OR(B209="",L209="No Action"),"",IF(AND(L209="Closed",M209&lt;&gt;""),M209-B209,TODAY()-B209))</x:f>
      </x:c>
      <x:c r="O209" s="30" t="str">
        <x:f>IF(C209="","",IF(L209="No Action","No Action",IF(L209="Closed","Closed",IF(K209="","",IF(K209&lt;TODAY(),"Overdue",IF(K209-TODAY()&lt;=7,"Due Soon","On Track"))))))</x:f>
      </x:c>
      <x:c r="P209" s="30" t="str">
        <x:f>IF(N209="","",IF(N209&lt;=30,"0-30 days",IF(N209&lt;=60,"31-60 days",IF(N209&lt;=90,"61-90 days","&gt;90 days"))))</x:f>
      </x:c>
      <x:c r="Q209" s="30" t="str"/>
      <x:c r="R209" s="30" t="str"/>
      <x:c r="S209" s="30" t="str"/>
    </x:row>
    <x:row r="210">
      <x:c r="A210" s="30" t="str">
        <x:v>ISAR-205</x:v>
      </x:c>
      <x:c r="B210" s="44"/>
      <x:c r="C210" s="30"/>
      <x:c r="D210" s="30" t="str"/>
      <x:c r="E210" s="30" t="str"/>
      <x:c r="F210" s="30" t="str"/>
      <x:c r="G210" s="30" t="str"/>
      <x:c r="H210" s="30" t="str"/>
      <x:c r="I210" s="30" t="str"/>
      <x:c r="J210" s="30" t="str"/>
      <x:c r="K210" s="44"/>
      <x:c r="L210" s="30" t="str">
        <x:v>No Action</x:v>
      </x:c>
      <x:c r="M210" s="44"/>
      <x:c r="N210" s="30" t="str">
        <x:f>IF(OR(B210="",L210="No Action"),"",IF(AND(L210="Closed",M210&lt;&gt;""),M210-B210,TODAY()-B210))</x:f>
      </x:c>
      <x:c r="O210" s="30" t="str">
        <x:f>IF(C210="","",IF(L210="No Action","No Action",IF(L210="Closed","Closed",IF(K210="","",IF(K210&lt;TODAY(),"Overdue",IF(K210-TODAY()&lt;=7,"Due Soon","On Track"))))))</x:f>
      </x:c>
      <x:c r="P210" s="30" t="str">
        <x:f>IF(N210="","",IF(N210&lt;=30,"0-30 days",IF(N210&lt;=60,"31-60 days",IF(N210&lt;=90,"61-90 days","&gt;90 days"))))</x:f>
      </x:c>
      <x:c r="Q210" s="30" t="str"/>
      <x:c r="R210" s="30" t="str"/>
      <x:c r="S210" s="30" t="str"/>
    </x:row>
    <x:row r="211">
      <x:c r="A211" s="30" t="str">
        <x:v>ISAR-206</x:v>
      </x:c>
      <x:c r="B211" s="44"/>
      <x:c r="C211" s="30"/>
      <x:c r="D211" s="30" t="str"/>
      <x:c r="E211" s="30" t="str"/>
      <x:c r="F211" s="30" t="str"/>
      <x:c r="G211" s="30" t="str"/>
      <x:c r="H211" s="30" t="str"/>
      <x:c r="I211" s="30" t="str"/>
      <x:c r="J211" s="30" t="str"/>
      <x:c r="K211" s="44"/>
      <x:c r="L211" s="30" t="str">
        <x:v>No Action</x:v>
      </x:c>
      <x:c r="M211" s="44"/>
      <x:c r="N211" s="30" t="str">
        <x:f>IF(OR(B211="",L211="No Action"),"",IF(AND(L211="Closed",M211&lt;&gt;""),M211-B211,TODAY()-B211))</x:f>
      </x:c>
      <x:c r="O211" s="30" t="str">
        <x:f>IF(C211="","",IF(L211="No Action","No Action",IF(L211="Closed","Closed",IF(K211="","",IF(K211&lt;TODAY(),"Overdue",IF(K211-TODAY()&lt;=7,"Due Soon","On Track"))))))</x:f>
      </x:c>
      <x:c r="P211" s="30" t="str">
        <x:f>IF(N211="","",IF(N211&lt;=30,"0-30 days",IF(N211&lt;=60,"31-60 days",IF(N211&lt;=90,"61-90 days","&gt;90 days"))))</x:f>
      </x:c>
      <x:c r="Q211" s="30" t="str"/>
      <x:c r="R211" s="30" t="str"/>
      <x:c r="S211" s="30" t="str"/>
    </x:row>
    <x:row r="212">
      <x:c r="A212" s="30" t="str">
        <x:v>ISAR-207</x:v>
      </x:c>
      <x:c r="B212" s="44"/>
      <x:c r="C212" s="30"/>
      <x:c r="D212" s="30" t="str"/>
      <x:c r="E212" s="30" t="str"/>
      <x:c r="F212" s="30" t="str"/>
      <x:c r="G212" s="30" t="str"/>
      <x:c r="H212" s="30" t="str"/>
      <x:c r="I212" s="30" t="str"/>
      <x:c r="J212" s="30" t="str"/>
      <x:c r="K212" s="44"/>
      <x:c r="L212" s="30" t="str">
        <x:v>No Action</x:v>
      </x:c>
      <x:c r="M212" s="44"/>
      <x:c r="N212" s="30" t="str">
        <x:f>IF(OR(B212="",L212="No Action"),"",IF(AND(L212="Closed",M212&lt;&gt;""),M212-B212,TODAY()-B212))</x:f>
      </x:c>
      <x:c r="O212" s="30" t="str">
        <x:f>IF(C212="","",IF(L212="No Action","No Action",IF(L212="Closed","Closed",IF(K212="","",IF(K212&lt;TODAY(),"Overdue",IF(K212-TODAY()&lt;=7,"Due Soon","On Track"))))))</x:f>
      </x:c>
      <x:c r="P212" s="30" t="str">
        <x:f>IF(N212="","",IF(N212&lt;=30,"0-30 days",IF(N212&lt;=60,"31-60 days",IF(N212&lt;=90,"61-90 days","&gt;90 days"))))</x:f>
      </x:c>
      <x:c r="Q212" s="30" t="str"/>
      <x:c r="R212" s="30" t="str"/>
      <x:c r="S212" s="30" t="str"/>
    </x:row>
    <x:row r="213">
      <x:c r="A213" s="30" t="str">
        <x:v>ISAR-208</x:v>
      </x:c>
      <x:c r="B213" s="44"/>
      <x:c r="C213" s="30"/>
      <x:c r="D213" s="30" t="str"/>
      <x:c r="E213" s="30" t="str"/>
      <x:c r="F213" s="30" t="str"/>
      <x:c r="G213" s="30" t="str"/>
      <x:c r="H213" s="30" t="str"/>
      <x:c r="I213" s="30" t="str"/>
      <x:c r="J213" s="30" t="str"/>
      <x:c r="K213" s="44"/>
      <x:c r="L213" s="30" t="str">
        <x:v>No Action</x:v>
      </x:c>
      <x:c r="M213" s="44"/>
      <x:c r="N213" s="30" t="str">
        <x:f>IF(OR(B213="",L213="No Action"),"",IF(AND(L213="Closed",M213&lt;&gt;""),M213-B213,TODAY()-B213))</x:f>
      </x:c>
      <x:c r="O213" s="30" t="str">
        <x:f>IF(C213="","",IF(L213="No Action","No Action",IF(L213="Closed","Closed",IF(K213="","",IF(K213&lt;TODAY(),"Overdue",IF(K213-TODAY()&lt;=7,"Due Soon","On Track"))))))</x:f>
      </x:c>
      <x:c r="P213" s="30" t="str">
        <x:f>IF(N213="","",IF(N213&lt;=30,"0-30 days",IF(N213&lt;=60,"31-60 days",IF(N213&lt;=90,"61-90 days","&gt;90 days"))))</x:f>
      </x:c>
      <x:c r="Q213" s="30" t="str"/>
      <x:c r="R213" s="30" t="str"/>
      <x:c r="S213" s="30" t="str"/>
    </x:row>
    <x:row r="214">
      <x:c r="A214" s="30" t="str">
        <x:v>ISAR-209</x:v>
      </x:c>
      <x:c r="B214" s="44"/>
      <x:c r="C214" s="30"/>
      <x:c r="D214" s="30" t="str"/>
      <x:c r="E214" s="30" t="str"/>
      <x:c r="F214" s="30" t="str"/>
      <x:c r="G214" s="30" t="str"/>
      <x:c r="H214" s="30" t="str"/>
      <x:c r="I214" s="30" t="str"/>
      <x:c r="J214" s="30" t="str"/>
      <x:c r="K214" s="44"/>
      <x:c r="L214" s="30" t="str">
        <x:v>No Action</x:v>
      </x:c>
      <x:c r="M214" s="44"/>
      <x:c r="N214" s="30" t="str">
        <x:f>IF(OR(B214="",L214="No Action"),"",IF(AND(L214="Closed",M214&lt;&gt;""),M214-B214,TODAY()-B214))</x:f>
      </x:c>
      <x:c r="O214" s="30" t="str">
        <x:f>IF(C214="","",IF(L214="No Action","No Action",IF(L214="Closed","Closed",IF(K214="","",IF(K214&lt;TODAY(),"Overdue",IF(K214-TODAY()&lt;=7,"Due Soon","On Track"))))))</x:f>
      </x:c>
      <x:c r="P214" s="30" t="str">
        <x:f>IF(N214="","",IF(N214&lt;=30,"0-30 days",IF(N214&lt;=60,"31-60 days",IF(N214&lt;=90,"61-90 days","&gt;90 days"))))</x:f>
      </x:c>
      <x:c r="Q214" s="30" t="str"/>
      <x:c r="R214" s="30" t="str"/>
      <x:c r="S214" s="30" t="str"/>
    </x:row>
    <x:row r="215">
      <x:c r="A215" s="30" t="str">
        <x:v>ISAR-210</x:v>
      </x:c>
      <x:c r="B215" s="44"/>
      <x:c r="C215" s="30"/>
      <x:c r="D215" s="30" t="str"/>
      <x:c r="E215" s="30" t="str"/>
      <x:c r="F215" s="30" t="str"/>
      <x:c r="G215" s="30" t="str"/>
      <x:c r="H215" s="30" t="str"/>
      <x:c r="I215" s="30" t="str"/>
      <x:c r="J215" s="30" t="str"/>
      <x:c r="K215" s="44"/>
      <x:c r="L215" s="30" t="str">
        <x:v>No Action</x:v>
      </x:c>
      <x:c r="M215" s="44"/>
      <x:c r="N215" s="30" t="str">
        <x:f>IF(OR(B215="",L215="No Action"),"",IF(AND(L215="Closed",M215&lt;&gt;""),M215-B215,TODAY()-B215))</x:f>
      </x:c>
      <x:c r="O215" s="30" t="str">
        <x:f>IF(C215="","",IF(L215="No Action","No Action",IF(L215="Closed","Closed",IF(K215="","",IF(K215&lt;TODAY(),"Overdue",IF(K215-TODAY()&lt;=7,"Due Soon","On Track"))))))</x:f>
      </x:c>
      <x:c r="P215" s="30" t="str">
        <x:f>IF(N215="","",IF(N215&lt;=30,"0-30 days",IF(N215&lt;=60,"31-60 days",IF(N215&lt;=90,"61-90 days","&gt;90 days"))))</x:f>
      </x:c>
      <x:c r="Q215" s="30" t="str"/>
      <x:c r="R215" s="30" t="str"/>
      <x:c r="S215" s="30" t="str"/>
    </x:row>
    <x:row r="216">
      <x:c r="A216" s="30" t="str">
        <x:v>ISAR-211</x:v>
      </x:c>
      <x:c r="B216" s="44"/>
      <x:c r="C216" s="30"/>
      <x:c r="D216" s="30" t="str"/>
      <x:c r="E216" s="30" t="str"/>
      <x:c r="F216" s="30" t="str"/>
      <x:c r="G216" s="30" t="str"/>
      <x:c r="H216" s="30" t="str"/>
      <x:c r="I216" s="30" t="str"/>
      <x:c r="J216" s="30" t="str"/>
      <x:c r="K216" s="44"/>
      <x:c r="L216" s="30" t="str">
        <x:v>No Action</x:v>
      </x:c>
      <x:c r="M216" s="44"/>
      <x:c r="N216" s="30" t="str">
        <x:f>IF(OR(B216="",L216="No Action"),"",IF(AND(L216="Closed",M216&lt;&gt;""),M216-B216,TODAY()-B216))</x:f>
      </x:c>
      <x:c r="O216" s="30" t="str">
        <x:f>IF(C216="","",IF(L216="No Action","No Action",IF(L216="Closed","Closed",IF(K216="","",IF(K216&lt;TODAY(),"Overdue",IF(K216-TODAY()&lt;=7,"Due Soon","On Track"))))))</x:f>
      </x:c>
      <x:c r="P216" s="30" t="str">
        <x:f>IF(N216="","",IF(N216&lt;=30,"0-30 days",IF(N216&lt;=60,"31-60 days",IF(N216&lt;=90,"61-90 days","&gt;90 days"))))</x:f>
      </x:c>
      <x:c r="Q216" s="30" t="str"/>
      <x:c r="R216" s="30" t="str"/>
      <x:c r="S216" s="30" t="str"/>
    </x:row>
    <x:row r="217">
      <x:c r="A217" s="30" t="str">
        <x:v>ISAR-212</x:v>
      </x:c>
      <x:c r="B217" s="44"/>
      <x:c r="C217" s="30"/>
      <x:c r="D217" s="30" t="str"/>
      <x:c r="E217" s="30" t="str"/>
      <x:c r="F217" s="30" t="str"/>
      <x:c r="G217" s="30" t="str"/>
      <x:c r="H217" s="30" t="str"/>
      <x:c r="I217" s="30" t="str"/>
      <x:c r="J217" s="30" t="str"/>
      <x:c r="K217" s="44"/>
      <x:c r="L217" s="30" t="str">
        <x:v>No Action</x:v>
      </x:c>
      <x:c r="M217" s="44"/>
      <x:c r="N217" s="30" t="str">
        <x:f>IF(OR(B217="",L217="No Action"),"",IF(AND(L217="Closed",M217&lt;&gt;""),M217-B217,TODAY()-B217))</x:f>
      </x:c>
      <x:c r="O217" s="30" t="str">
        <x:f>IF(C217="","",IF(L217="No Action","No Action",IF(L217="Closed","Closed",IF(K217="","",IF(K217&lt;TODAY(),"Overdue",IF(K217-TODAY()&lt;=7,"Due Soon","On Track"))))))</x:f>
      </x:c>
      <x:c r="P217" s="30" t="str">
        <x:f>IF(N217="","",IF(N217&lt;=30,"0-30 days",IF(N217&lt;=60,"31-60 days",IF(N217&lt;=90,"61-90 days","&gt;90 days"))))</x:f>
      </x:c>
      <x:c r="Q217" s="30" t="str"/>
      <x:c r="R217" s="30" t="str"/>
      <x:c r="S217" s="30" t="str"/>
    </x:row>
    <x:row r="218">
      <x:c r="A218" s="30" t="str">
        <x:v>ISAR-213</x:v>
      </x:c>
      <x:c r="B218" s="44"/>
      <x:c r="C218" s="30"/>
      <x:c r="D218" s="30" t="str"/>
      <x:c r="E218" s="30" t="str"/>
      <x:c r="F218" s="30" t="str"/>
      <x:c r="G218" s="30" t="str"/>
      <x:c r="H218" s="30" t="str"/>
      <x:c r="I218" s="30" t="str"/>
      <x:c r="J218" s="30" t="str"/>
      <x:c r="K218" s="44"/>
      <x:c r="L218" s="30" t="str">
        <x:v>No Action</x:v>
      </x:c>
      <x:c r="M218" s="44"/>
      <x:c r="N218" s="30" t="str">
        <x:f>IF(OR(B218="",L218="No Action"),"",IF(AND(L218="Closed",M218&lt;&gt;""),M218-B218,TODAY()-B218))</x:f>
      </x:c>
      <x:c r="O218" s="30" t="str">
        <x:f>IF(C218="","",IF(L218="No Action","No Action",IF(L218="Closed","Closed",IF(K218="","",IF(K218&lt;TODAY(),"Overdue",IF(K218-TODAY()&lt;=7,"Due Soon","On Track"))))))</x:f>
      </x:c>
      <x:c r="P218" s="30" t="str">
        <x:f>IF(N218="","",IF(N218&lt;=30,"0-30 days",IF(N218&lt;=60,"31-60 days",IF(N218&lt;=90,"61-90 days","&gt;90 days"))))</x:f>
      </x:c>
      <x:c r="Q218" s="30" t="str"/>
      <x:c r="R218" s="30" t="str"/>
      <x:c r="S218" s="30" t="str"/>
    </x:row>
    <x:row r="219">
      <x:c r="A219" s="30" t="str">
        <x:v>ISAR-214</x:v>
      </x:c>
      <x:c r="B219" s="44"/>
      <x:c r="C219" s="30"/>
      <x:c r="D219" s="30" t="str"/>
      <x:c r="E219" s="30" t="str"/>
      <x:c r="F219" s="30" t="str"/>
      <x:c r="G219" s="30" t="str"/>
      <x:c r="H219" s="30" t="str"/>
      <x:c r="I219" s="30" t="str"/>
      <x:c r="J219" s="30" t="str"/>
      <x:c r="K219" s="44"/>
      <x:c r="L219" s="30" t="str">
        <x:v>No Action</x:v>
      </x:c>
      <x:c r="M219" s="44"/>
      <x:c r="N219" s="30" t="str">
        <x:f>IF(OR(B219="",L219="No Action"),"",IF(AND(L219="Closed",M219&lt;&gt;""),M219-B219,TODAY()-B219))</x:f>
      </x:c>
      <x:c r="O219" s="30" t="str">
        <x:f>IF(C219="","",IF(L219="No Action","No Action",IF(L219="Closed","Closed",IF(K219="","",IF(K219&lt;TODAY(),"Overdue",IF(K219-TODAY()&lt;=7,"Due Soon","On Track"))))))</x:f>
      </x:c>
      <x:c r="P219" s="30" t="str">
        <x:f>IF(N219="","",IF(N219&lt;=30,"0-30 days",IF(N219&lt;=60,"31-60 days",IF(N219&lt;=90,"61-90 days","&gt;90 days"))))</x:f>
      </x:c>
      <x:c r="Q219" s="30" t="str"/>
      <x:c r="R219" s="30" t="str"/>
      <x:c r="S219" s="30" t="str"/>
    </x:row>
    <x:row r="220">
      <x:c r="A220" s="30" t="str">
        <x:v>ISAR-215</x:v>
      </x:c>
      <x:c r="B220" s="44"/>
      <x:c r="C220" s="30"/>
      <x:c r="D220" s="30" t="str"/>
      <x:c r="E220" s="30" t="str"/>
      <x:c r="F220" s="30" t="str"/>
      <x:c r="G220" s="30" t="str"/>
      <x:c r="H220" s="30" t="str"/>
      <x:c r="I220" s="30" t="str"/>
      <x:c r="J220" s="30" t="str"/>
      <x:c r="K220" s="44"/>
      <x:c r="L220" s="30" t="str">
        <x:v>No Action</x:v>
      </x:c>
      <x:c r="M220" s="44"/>
      <x:c r="N220" s="30" t="str">
        <x:f>IF(OR(B220="",L220="No Action"),"",IF(AND(L220="Closed",M220&lt;&gt;""),M220-B220,TODAY()-B220))</x:f>
      </x:c>
      <x:c r="O220" s="30" t="str">
        <x:f>IF(C220="","",IF(L220="No Action","No Action",IF(L220="Closed","Closed",IF(K220="","",IF(K220&lt;TODAY(),"Overdue",IF(K220-TODAY()&lt;=7,"Due Soon","On Track"))))))</x:f>
      </x:c>
      <x:c r="P220" s="30" t="str">
        <x:f>IF(N220="","",IF(N220&lt;=30,"0-30 days",IF(N220&lt;=60,"31-60 days",IF(N220&lt;=90,"61-90 days","&gt;90 days"))))</x:f>
      </x:c>
      <x:c r="Q220" s="30" t="str"/>
      <x:c r="R220" s="30" t="str"/>
      <x:c r="S220" s="30" t="str"/>
    </x:row>
    <x:row r="221">
      <x:c r="A221" s="30" t="str">
        <x:v>ISAR-216</x:v>
      </x:c>
      <x:c r="B221" s="44"/>
      <x:c r="C221" s="30"/>
      <x:c r="D221" s="30" t="str"/>
      <x:c r="E221" s="30" t="str"/>
      <x:c r="F221" s="30" t="str"/>
      <x:c r="G221" s="30" t="str"/>
      <x:c r="H221" s="30" t="str"/>
      <x:c r="I221" s="30" t="str"/>
      <x:c r="J221" s="30" t="str"/>
      <x:c r="K221" s="44"/>
      <x:c r="L221" s="30" t="str">
        <x:v>No Action</x:v>
      </x:c>
      <x:c r="M221" s="44"/>
      <x:c r="N221" s="30" t="str">
        <x:f>IF(OR(B221="",L221="No Action"),"",IF(AND(L221="Closed",M221&lt;&gt;""),M221-B221,TODAY()-B221))</x:f>
      </x:c>
      <x:c r="O221" s="30" t="str">
        <x:f>IF(C221="","",IF(L221="No Action","No Action",IF(L221="Closed","Closed",IF(K221="","",IF(K221&lt;TODAY(),"Overdue",IF(K221-TODAY()&lt;=7,"Due Soon","On Track"))))))</x:f>
      </x:c>
      <x:c r="P221" s="30" t="str">
        <x:f>IF(N221="","",IF(N221&lt;=30,"0-30 days",IF(N221&lt;=60,"31-60 days",IF(N221&lt;=90,"61-90 days","&gt;90 days"))))</x:f>
      </x:c>
      <x:c r="Q221" s="30" t="str"/>
      <x:c r="R221" s="30" t="str"/>
      <x:c r="S221" s="30" t="str"/>
    </x:row>
    <x:row r="222">
      <x:c r="A222" s="30" t="str">
        <x:v>ISAR-217</x:v>
      </x:c>
      <x:c r="B222" s="44"/>
      <x:c r="C222" s="30"/>
      <x:c r="D222" s="30" t="str"/>
      <x:c r="E222" s="30" t="str"/>
      <x:c r="F222" s="30" t="str"/>
      <x:c r="G222" s="30" t="str"/>
      <x:c r="H222" s="30" t="str"/>
      <x:c r="I222" s="30" t="str"/>
      <x:c r="J222" s="30" t="str"/>
      <x:c r="K222" s="44"/>
      <x:c r="L222" s="30" t="str">
        <x:v>No Action</x:v>
      </x:c>
      <x:c r="M222" s="44"/>
      <x:c r="N222" s="30" t="str">
        <x:f>IF(OR(B222="",L222="No Action"),"",IF(AND(L222="Closed",M222&lt;&gt;""),M222-B222,TODAY()-B222))</x:f>
      </x:c>
      <x:c r="O222" s="30" t="str">
        <x:f>IF(C222="","",IF(L222="No Action","No Action",IF(L222="Closed","Closed",IF(K222="","",IF(K222&lt;TODAY(),"Overdue",IF(K222-TODAY()&lt;=7,"Due Soon","On Track"))))))</x:f>
      </x:c>
      <x:c r="P222" s="30" t="str">
        <x:f>IF(N222="","",IF(N222&lt;=30,"0-30 days",IF(N222&lt;=60,"31-60 days",IF(N222&lt;=90,"61-90 days","&gt;90 days"))))</x:f>
      </x:c>
      <x:c r="Q222" s="30" t="str"/>
      <x:c r="R222" s="30" t="str"/>
      <x:c r="S222" s="30" t="str"/>
    </x:row>
    <x:row r="223">
      <x:c r="A223" s="30" t="str">
        <x:v>ISAR-218</x:v>
      </x:c>
      <x:c r="B223" s="44"/>
      <x:c r="C223" s="30"/>
      <x:c r="D223" s="30" t="str"/>
      <x:c r="E223" s="30" t="str"/>
      <x:c r="F223" s="30" t="str"/>
      <x:c r="G223" s="30" t="str"/>
      <x:c r="H223" s="30" t="str"/>
      <x:c r="I223" s="30" t="str"/>
      <x:c r="J223" s="30" t="str"/>
      <x:c r="K223" s="44"/>
      <x:c r="L223" s="30" t="str">
        <x:v>No Action</x:v>
      </x:c>
      <x:c r="M223" s="44"/>
      <x:c r="N223" s="30" t="str">
        <x:f>IF(OR(B223="",L223="No Action"),"",IF(AND(L223="Closed",M223&lt;&gt;""),M223-B223,TODAY()-B223))</x:f>
      </x:c>
      <x:c r="O223" s="30" t="str">
        <x:f>IF(C223="","",IF(L223="No Action","No Action",IF(L223="Closed","Closed",IF(K223="","",IF(K223&lt;TODAY(),"Overdue",IF(K223-TODAY()&lt;=7,"Due Soon","On Track"))))))</x:f>
      </x:c>
      <x:c r="P223" s="30" t="str">
        <x:f>IF(N223="","",IF(N223&lt;=30,"0-30 days",IF(N223&lt;=60,"31-60 days",IF(N223&lt;=90,"61-90 days","&gt;90 days"))))</x:f>
      </x:c>
      <x:c r="Q223" s="30" t="str"/>
      <x:c r="R223" s="30" t="str"/>
      <x:c r="S223" s="30" t="str"/>
    </x:row>
    <x:row r="224">
      <x:c r="A224" s="30" t="str">
        <x:v>ISAR-219</x:v>
      </x:c>
      <x:c r="B224" s="44"/>
      <x:c r="C224" s="30"/>
      <x:c r="D224" s="30" t="str"/>
      <x:c r="E224" s="30" t="str"/>
      <x:c r="F224" s="30" t="str"/>
      <x:c r="G224" s="30" t="str"/>
      <x:c r="H224" s="30" t="str"/>
      <x:c r="I224" s="30" t="str"/>
      <x:c r="J224" s="30" t="str"/>
      <x:c r="K224" s="44"/>
      <x:c r="L224" s="30" t="str">
        <x:v>No Action</x:v>
      </x:c>
      <x:c r="M224" s="44"/>
      <x:c r="N224" s="30" t="str">
        <x:f>IF(OR(B224="",L224="No Action"),"",IF(AND(L224="Closed",M224&lt;&gt;""),M224-B224,TODAY()-B224))</x:f>
      </x:c>
      <x:c r="O224" s="30" t="str">
        <x:f>IF(C224="","",IF(L224="No Action","No Action",IF(L224="Closed","Closed",IF(K224="","",IF(K224&lt;TODAY(),"Overdue",IF(K224-TODAY()&lt;=7,"Due Soon","On Track"))))))</x:f>
      </x:c>
      <x:c r="P224" s="30" t="str">
        <x:f>IF(N224="","",IF(N224&lt;=30,"0-30 days",IF(N224&lt;=60,"31-60 days",IF(N224&lt;=90,"61-90 days","&gt;90 days"))))</x:f>
      </x:c>
      <x:c r="Q224" s="30" t="str"/>
      <x:c r="R224" s="30" t="str"/>
      <x:c r="S224" s="30" t="str"/>
    </x:row>
    <x:row r="225">
      <x:c r="A225" s="30" t="str">
        <x:v>ISAR-220</x:v>
      </x:c>
      <x:c r="B225" s="44"/>
      <x:c r="C225" s="30"/>
      <x:c r="D225" s="30" t="str"/>
      <x:c r="E225" s="30" t="str"/>
      <x:c r="F225" s="30" t="str"/>
      <x:c r="G225" s="30" t="str"/>
      <x:c r="H225" s="30" t="str"/>
      <x:c r="I225" s="30" t="str"/>
      <x:c r="J225" s="30" t="str"/>
      <x:c r="K225" s="44"/>
      <x:c r="L225" s="30" t="str">
        <x:v>No Action</x:v>
      </x:c>
      <x:c r="M225" s="44"/>
      <x:c r="N225" s="30" t="str">
        <x:f>IF(OR(B225="",L225="No Action"),"",IF(AND(L225="Closed",M225&lt;&gt;""),M225-B225,TODAY()-B225))</x:f>
      </x:c>
      <x:c r="O225" s="30" t="str">
        <x:f>IF(C225="","",IF(L225="No Action","No Action",IF(L225="Closed","Closed",IF(K225="","",IF(K225&lt;TODAY(),"Overdue",IF(K225-TODAY()&lt;=7,"Due Soon","On Track"))))))</x:f>
      </x:c>
      <x:c r="P225" s="30" t="str">
        <x:f>IF(N225="","",IF(N225&lt;=30,"0-30 days",IF(N225&lt;=60,"31-60 days",IF(N225&lt;=90,"61-90 days","&gt;90 days"))))</x:f>
      </x:c>
      <x:c r="Q225" s="30" t="str"/>
      <x:c r="R225" s="30" t="str"/>
      <x:c r="S225" s="30" t="str"/>
    </x:row>
    <x:row r="226">
      <x:c r="A226" s="30" t="str">
        <x:v>ISAR-221</x:v>
      </x:c>
      <x:c r="B226" s="44"/>
      <x:c r="C226" s="30"/>
      <x:c r="D226" s="30" t="str"/>
      <x:c r="E226" s="30" t="str"/>
      <x:c r="F226" s="30" t="str"/>
      <x:c r="G226" s="30" t="str"/>
      <x:c r="H226" s="30" t="str"/>
      <x:c r="I226" s="30" t="str"/>
      <x:c r="J226" s="30" t="str"/>
      <x:c r="K226" s="44"/>
      <x:c r="L226" s="30" t="str">
        <x:v>No Action</x:v>
      </x:c>
      <x:c r="M226" s="44"/>
      <x:c r="N226" s="30" t="str">
        <x:f>IF(OR(B226="",L226="No Action"),"",IF(AND(L226="Closed",M226&lt;&gt;""),M226-B226,TODAY()-B226))</x:f>
      </x:c>
      <x:c r="O226" s="30" t="str">
        <x:f>IF(C226="","",IF(L226="No Action","No Action",IF(L226="Closed","Closed",IF(K226="","",IF(K226&lt;TODAY(),"Overdue",IF(K226-TODAY()&lt;=7,"Due Soon","On Track"))))))</x:f>
      </x:c>
      <x:c r="P226" s="30" t="str">
        <x:f>IF(N226="","",IF(N226&lt;=30,"0-30 days",IF(N226&lt;=60,"31-60 days",IF(N226&lt;=90,"61-90 days","&gt;90 days"))))</x:f>
      </x:c>
      <x:c r="Q226" s="30" t="str"/>
      <x:c r="R226" s="30" t="str"/>
      <x:c r="S226" s="30" t="str"/>
    </x:row>
    <x:row r="227">
      <x:c r="A227" s="30" t="str">
        <x:v>ISAR-222</x:v>
      </x:c>
      <x:c r="B227" s="44"/>
      <x:c r="C227" s="30"/>
      <x:c r="D227" s="30" t="str"/>
      <x:c r="E227" s="30" t="str"/>
      <x:c r="F227" s="30" t="str"/>
      <x:c r="G227" s="30" t="str"/>
      <x:c r="H227" s="30" t="str"/>
      <x:c r="I227" s="30" t="str"/>
      <x:c r="J227" s="30" t="str"/>
      <x:c r="K227" s="44"/>
      <x:c r="L227" s="30" t="str">
        <x:v>No Action</x:v>
      </x:c>
      <x:c r="M227" s="44"/>
      <x:c r="N227" s="30" t="str">
        <x:f>IF(OR(B227="",L227="No Action"),"",IF(AND(L227="Closed",M227&lt;&gt;""),M227-B227,TODAY()-B227))</x:f>
      </x:c>
      <x:c r="O227" s="30" t="str">
        <x:f>IF(C227="","",IF(L227="No Action","No Action",IF(L227="Closed","Closed",IF(K227="","",IF(K227&lt;TODAY(),"Overdue",IF(K227-TODAY()&lt;=7,"Due Soon","On Track"))))))</x:f>
      </x:c>
      <x:c r="P227" s="30" t="str">
        <x:f>IF(N227="","",IF(N227&lt;=30,"0-30 days",IF(N227&lt;=60,"31-60 days",IF(N227&lt;=90,"61-90 days","&gt;90 days"))))</x:f>
      </x:c>
      <x:c r="Q227" s="30" t="str"/>
      <x:c r="R227" s="30" t="str"/>
      <x:c r="S227" s="30" t="str"/>
    </x:row>
    <x:row r="228">
      <x:c r="A228" s="30" t="str">
        <x:v>ISAR-223</x:v>
      </x:c>
      <x:c r="B228" s="44"/>
      <x:c r="C228" s="30"/>
      <x:c r="D228" s="30" t="str"/>
      <x:c r="E228" s="30" t="str"/>
      <x:c r="F228" s="30" t="str"/>
      <x:c r="G228" s="30" t="str"/>
      <x:c r="H228" s="30" t="str"/>
      <x:c r="I228" s="30" t="str"/>
      <x:c r="J228" s="30" t="str"/>
      <x:c r="K228" s="44"/>
      <x:c r="L228" s="30" t="str">
        <x:v>No Action</x:v>
      </x:c>
      <x:c r="M228" s="44"/>
      <x:c r="N228" s="30" t="str">
        <x:f>IF(OR(B228="",L228="No Action"),"",IF(AND(L228="Closed",M228&lt;&gt;""),M228-B228,TODAY()-B228))</x:f>
      </x:c>
      <x:c r="O228" s="30" t="str">
        <x:f>IF(C228="","",IF(L228="No Action","No Action",IF(L228="Closed","Closed",IF(K228="","",IF(K228&lt;TODAY(),"Overdue",IF(K228-TODAY()&lt;=7,"Due Soon","On Track"))))))</x:f>
      </x:c>
      <x:c r="P228" s="30" t="str">
        <x:f>IF(N228="","",IF(N228&lt;=30,"0-30 days",IF(N228&lt;=60,"31-60 days",IF(N228&lt;=90,"61-90 days","&gt;90 days"))))</x:f>
      </x:c>
      <x:c r="Q228" s="30" t="str"/>
      <x:c r="R228" s="30" t="str"/>
      <x:c r="S228" s="30" t="str"/>
    </x:row>
    <x:row r="229">
      <x:c r="A229" s="30" t="str">
        <x:v>ISAR-224</x:v>
      </x:c>
      <x:c r="B229" s="44"/>
      <x:c r="C229" s="30"/>
      <x:c r="D229" s="30" t="str"/>
      <x:c r="E229" s="30" t="str"/>
      <x:c r="F229" s="30" t="str"/>
      <x:c r="G229" s="30" t="str"/>
      <x:c r="H229" s="30" t="str"/>
      <x:c r="I229" s="30" t="str"/>
      <x:c r="J229" s="30" t="str"/>
      <x:c r="K229" s="44"/>
      <x:c r="L229" s="30" t="str">
        <x:v>No Action</x:v>
      </x:c>
      <x:c r="M229" s="44"/>
      <x:c r="N229" s="30" t="str">
        <x:f>IF(OR(B229="",L229="No Action"),"",IF(AND(L229="Closed",M229&lt;&gt;""),M229-B229,TODAY()-B229))</x:f>
      </x:c>
      <x:c r="O229" s="30" t="str">
        <x:f>IF(C229="","",IF(L229="No Action","No Action",IF(L229="Closed","Closed",IF(K229="","",IF(K229&lt;TODAY(),"Overdue",IF(K229-TODAY()&lt;=7,"Due Soon","On Track"))))))</x:f>
      </x:c>
      <x:c r="P229" s="30" t="str">
        <x:f>IF(N229="","",IF(N229&lt;=30,"0-30 days",IF(N229&lt;=60,"31-60 days",IF(N229&lt;=90,"61-90 days","&gt;90 days"))))</x:f>
      </x:c>
      <x:c r="Q229" s="30" t="str"/>
      <x:c r="R229" s="30" t="str"/>
      <x:c r="S229" s="30" t="str"/>
    </x:row>
    <x:row r="230">
      <x:c r="A230" s="30" t="str">
        <x:v>ISAR-225</x:v>
      </x:c>
      <x:c r="B230" s="44"/>
      <x:c r="C230" s="30"/>
      <x:c r="D230" s="30" t="str"/>
      <x:c r="E230" s="30" t="str"/>
      <x:c r="F230" s="30" t="str"/>
      <x:c r="G230" s="30" t="str"/>
      <x:c r="H230" s="30" t="str"/>
      <x:c r="I230" s="30" t="str"/>
      <x:c r="J230" s="30" t="str"/>
      <x:c r="K230" s="44"/>
      <x:c r="L230" s="30" t="str">
        <x:v>No Action</x:v>
      </x:c>
      <x:c r="M230" s="44"/>
      <x:c r="N230" s="30" t="str">
        <x:f>IF(OR(B230="",L230="No Action"),"",IF(AND(L230="Closed",M230&lt;&gt;""),M230-B230,TODAY()-B230))</x:f>
      </x:c>
      <x:c r="O230" s="30" t="str">
        <x:f>IF(C230="","",IF(L230="No Action","No Action",IF(L230="Closed","Closed",IF(K230="","",IF(K230&lt;TODAY(),"Overdue",IF(K230-TODAY()&lt;=7,"Due Soon","On Track"))))))</x:f>
      </x:c>
      <x:c r="P230" s="30" t="str">
        <x:f>IF(N230="","",IF(N230&lt;=30,"0-30 days",IF(N230&lt;=60,"31-60 days",IF(N230&lt;=90,"61-90 days","&gt;90 days"))))</x:f>
      </x:c>
      <x:c r="Q230" s="30" t="str"/>
      <x:c r="R230" s="30" t="str"/>
      <x:c r="S230" s="30" t="str"/>
    </x:row>
    <x:row r="231">
      <x:c r="A231" s="30" t="str">
        <x:v>ISAR-226</x:v>
      </x:c>
      <x:c r="B231" s="44"/>
      <x:c r="C231" s="30"/>
      <x:c r="D231" s="30" t="str"/>
      <x:c r="E231" s="30" t="str"/>
      <x:c r="F231" s="30" t="str"/>
      <x:c r="G231" s="30" t="str"/>
      <x:c r="H231" s="30" t="str"/>
      <x:c r="I231" s="30" t="str"/>
      <x:c r="J231" s="30" t="str"/>
      <x:c r="K231" s="44"/>
      <x:c r="L231" s="30" t="str">
        <x:v>No Action</x:v>
      </x:c>
      <x:c r="M231" s="44"/>
      <x:c r="N231" s="30" t="str">
        <x:f>IF(OR(B231="",L231="No Action"),"",IF(AND(L231="Closed",M231&lt;&gt;""),M231-B231,TODAY()-B231))</x:f>
      </x:c>
      <x:c r="O231" s="30" t="str">
        <x:f>IF(C231="","",IF(L231="No Action","No Action",IF(L231="Closed","Closed",IF(K231="","",IF(K231&lt;TODAY(),"Overdue",IF(K231-TODAY()&lt;=7,"Due Soon","On Track"))))))</x:f>
      </x:c>
      <x:c r="P231" s="30" t="str">
        <x:f>IF(N231="","",IF(N231&lt;=30,"0-30 days",IF(N231&lt;=60,"31-60 days",IF(N231&lt;=90,"61-90 days","&gt;90 days"))))</x:f>
      </x:c>
      <x:c r="Q231" s="30" t="str"/>
      <x:c r="R231" s="30" t="str"/>
      <x:c r="S231" s="30" t="str"/>
    </x:row>
    <x:row r="232">
      <x:c r="A232" s="30" t="str">
        <x:v>ISAR-227</x:v>
      </x:c>
      <x:c r="B232" s="44"/>
      <x:c r="C232" s="30"/>
      <x:c r="D232" s="30" t="str"/>
      <x:c r="E232" s="30" t="str"/>
      <x:c r="F232" s="30" t="str"/>
      <x:c r="G232" s="30" t="str"/>
      <x:c r="H232" s="30" t="str"/>
      <x:c r="I232" s="30" t="str"/>
      <x:c r="J232" s="30" t="str"/>
      <x:c r="K232" s="44"/>
      <x:c r="L232" s="30" t="str">
        <x:v>No Action</x:v>
      </x:c>
      <x:c r="M232" s="44"/>
      <x:c r="N232" s="30" t="str">
        <x:f>IF(OR(B232="",L232="No Action"),"",IF(AND(L232="Closed",M232&lt;&gt;""),M232-B232,TODAY()-B232))</x:f>
      </x:c>
      <x:c r="O232" s="30" t="str">
        <x:f>IF(C232="","",IF(L232="No Action","No Action",IF(L232="Closed","Closed",IF(K232="","",IF(K232&lt;TODAY(),"Overdue",IF(K232-TODAY()&lt;=7,"Due Soon","On Track"))))))</x:f>
      </x:c>
      <x:c r="P232" s="30" t="str">
        <x:f>IF(N232="","",IF(N232&lt;=30,"0-30 days",IF(N232&lt;=60,"31-60 days",IF(N232&lt;=90,"61-90 days","&gt;90 days"))))</x:f>
      </x:c>
      <x:c r="Q232" s="30" t="str"/>
      <x:c r="R232" s="30" t="str"/>
      <x:c r="S232" s="30" t="str"/>
    </x:row>
    <x:row r="233">
      <x:c r="A233" s="30" t="str">
        <x:v>ISAR-228</x:v>
      </x:c>
      <x:c r="B233" s="44"/>
      <x:c r="C233" s="30"/>
      <x:c r="D233" s="30" t="str"/>
      <x:c r="E233" s="30" t="str"/>
      <x:c r="F233" s="30" t="str"/>
      <x:c r="G233" s="30" t="str"/>
      <x:c r="H233" s="30" t="str"/>
      <x:c r="I233" s="30" t="str"/>
      <x:c r="J233" s="30" t="str"/>
      <x:c r="K233" s="44"/>
      <x:c r="L233" s="30" t="str">
        <x:v>No Action</x:v>
      </x:c>
      <x:c r="M233" s="44"/>
      <x:c r="N233" s="30" t="str">
        <x:f>IF(OR(B233="",L233="No Action"),"",IF(AND(L233="Closed",M233&lt;&gt;""),M233-B233,TODAY()-B233))</x:f>
      </x:c>
      <x:c r="O233" s="30" t="str">
        <x:f>IF(C233="","",IF(L233="No Action","No Action",IF(L233="Closed","Closed",IF(K233="","",IF(K233&lt;TODAY(),"Overdue",IF(K233-TODAY()&lt;=7,"Due Soon","On Track"))))))</x:f>
      </x:c>
      <x:c r="P233" s="30" t="str">
        <x:f>IF(N233="","",IF(N233&lt;=30,"0-30 days",IF(N233&lt;=60,"31-60 days",IF(N233&lt;=90,"61-90 days","&gt;90 days"))))</x:f>
      </x:c>
      <x:c r="Q233" s="30" t="str"/>
      <x:c r="R233" s="30" t="str"/>
      <x:c r="S233" s="30" t="str"/>
    </x:row>
    <x:row r="234">
      <x:c r="A234" s="30" t="str">
        <x:v>ISAR-229</x:v>
      </x:c>
      <x:c r="B234" s="44"/>
      <x:c r="C234" s="30"/>
      <x:c r="D234" s="30" t="str"/>
      <x:c r="E234" s="30" t="str"/>
      <x:c r="F234" s="30" t="str"/>
      <x:c r="G234" s="30" t="str"/>
      <x:c r="H234" s="30" t="str"/>
      <x:c r="I234" s="30" t="str"/>
      <x:c r="J234" s="30" t="str"/>
      <x:c r="K234" s="44"/>
      <x:c r="L234" s="30" t="str">
        <x:v>No Action</x:v>
      </x:c>
      <x:c r="M234" s="44"/>
      <x:c r="N234" s="30" t="str">
        <x:f>IF(OR(B234="",L234="No Action"),"",IF(AND(L234="Closed",M234&lt;&gt;""),M234-B234,TODAY()-B234))</x:f>
      </x:c>
      <x:c r="O234" s="30" t="str">
        <x:f>IF(C234="","",IF(L234="No Action","No Action",IF(L234="Closed","Closed",IF(K234="","",IF(K234&lt;TODAY(),"Overdue",IF(K234-TODAY()&lt;=7,"Due Soon","On Track"))))))</x:f>
      </x:c>
      <x:c r="P234" s="30" t="str">
        <x:f>IF(N234="","",IF(N234&lt;=30,"0-30 days",IF(N234&lt;=60,"31-60 days",IF(N234&lt;=90,"61-90 days","&gt;90 days"))))</x:f>
      </x:c>
      <x:c r="Q234" s="30" t="str"/>
      <x:c r="R234" s="30" t="str"/>
      <x:c r="S234" s="30" t="str"/>
    </x:row>
    <x:row r="235">
      <x:c r="A235" s="30" t="str">
        <x:v>ISAR-230</x:v>
      </x:c>
      <x:c r="B235" s="44"/>
      <x:c r="C235" s="30"/>
      <x:c r="D235" s="30" t="str"/>
      <x:c r="E235" s="30" t="str"/>
      <x:c r="F235" s="30" t="str"/>
      <x:c r="G235" s="30" t="str"/>
      <x:c r="H235" s="30" t="str"/>
      <x:c r="I235" s="30" t="str"/>
      <x:c r="J235" s="30" t="str"/>
      <x:c r="K235" s="44"/>
      <x:c r="L235" s="30" t="str">
        <x:v>No Action</x:v>
      </x:c>
      <x:c r="M235" s="44"/>
      <x:c r="N235" s="30" t="str">
        <x:f>IF(OR(B235="",L235="No Action"),"",IF(AND(L235="Closed",M235&lt;&gt;""),M235-B235,TODAY()-B235))</x:f>
      </x:c>
      <x:c r="O235" s="30" t="str">
        <x:f>IF(C235="","",IF(L235="No Action","No Action",IF(L235="Closed","Closed",IF(K235="","",IF(K235&lt;TODAY(),"Overdue",IF(K235-TODAY()&lt;=7,"Due Soon","On Track"))))))</x:f>
      </x:c>
      <x:c r="P235" s="30" t="str">
        <x:f>IF(N235="","",IF(N235&lt;=30,"0-30 days",IF(N235&lt;=60,"31-60 days",IF(N235&lt;=90,"61-90 days","&gt;90 days"))))</x:f>
      </x:c>
      <x:c r="Q235" s="30" t="str"/>
      <x:c r="R235" s="30" t="str"/>
      <x:c r="S235" s="30" t="str"/>
    </x:row>
    <x:row r="236">
      <x:c r="A236" s="30" t="str">
        <x:v>ISAR-231</x:v>
      </x:c>
      <x:c r="B236" s="44"/>
      <x:c r="C236" s="30"/>
      <x:c r="D236" s="30" t="str"/>
      <x:c r="E236" s="30" t="str"/>
      <x:c r="F236" s="30" t="str"/>
      <x:c r="G236" s="30" t="str"/>
      <x:c r="H236" s="30" t="str"/>
      <x:c r="I236" s="30" t="str"/>
      <x:c r="J236" s="30" t="str"/>
      <x:c r="K236" s="44"/>
      <x:c r="L236" s="30" t="str">
        <x:v>No Action</x:v>
      </x:c>
      <x:c r="M236" s="44"/>
      <x:c r="N236" s="30" t="str">
        <x:f>IF(OR(B236="",L236="No Action"),"",IF(AND(L236="Closed",M236&lt;&gt;""),M236-B236,TODAY()-B236))</x:f>
      </x:c>
      <x:c r="O236" s="30" t="str">
        <x:f>IF(C236="","",IF(L236="No Action","No Action",IF(L236="Closed","Closed",IF(K236="","",IF(K236&lt;TODAY(),"Overdue",IF(K236-TODAY()&lt;=7,"Due Soon","On Track"))))))</x:f>
      </x:c>
      <x:c r="P236" s="30" t="str">
        <x:f>IF(N236="","",IF(N236&lt;=30,"0-30 days",IF(N236&lt;=60,"31-60 days",IF(N236&lt;=90,"61-90 days","&gt;90 days"))))</x:f>
      </x:c>
      <x:c r="Q236" s="30" t="str"/>
      <x:c r="R236" s="30" t="str"/>
      <x:c r="S236" s="30" t="str"/>
    </x:row>
    <x:row r="237">
      <x:c r="A237" s="30" t="str">
        <x:v>ISAR-232</x:v>
      </x:c>
      <x:c r="B237" s="44"/>
      <x:c r="C237" s="30"/>
      <x:c r="D237" s="30" t="str"/>
      <x:c r="E237" s="30" t="str"/>
      <x:c r="F237" s="30" t="str"/>
      <x:c r="G237" s="30" t="str"/>
      <x:c r="H237" s="30" t="str"/>
      <x:c r="I237" s="30" t="str"/>
      <x:c r="J237" s="30" t="str"/>
      <x:c r="K237" s="44"/>
      <x:c r="L237" s="30" t="str">
        <x:v>No Action</x:v>
      </x:c>
      <x:c r="M237" s="44"/>
      <x:c r="N237" s="30" t="str">
        <x:f>IF(OR(B237="",L237="No Action"),"",IF(AND(L237="Closed",M237&lt;&gt;""),M237-B237,TODAY()-B237))</x:f>
      </x:c>
      <x:c r="O237" s="30" t="str">
        <x:f>IF(C237="","",IF(L237="No Action","No Action",IF(L237="Closed","Closed",IF(K237="","",IF(K237&lt;TODAY(),"Overdue",IF(K237-TODAY()&lt;=7,"Due Soon","On Track"))))))</x:f>
      </x:c>
      <x:c r="P237" s="30" t="str">
        <x:f>IF(N237="","",IF(N237&lt;=30,"0-30 days",IF(N237&lt;=60,"31-60 days",IF(N237&lt;=90,"61-90 days","&gt;90 days"))))</x:f>
      </x:c>
      <x:c r="Q237" s="30" t="str"/>
      <x:c r="R237" s="30" t="str"/>
      <x:c r="S237" s="30" t="str"/>
    </x:row>
    <x:row r="238">
      <x:c r="A238" s="30" t="str">
        <x:v>ISAR-233</x:v>
      </x:c>
      <x:c r="B238" s="44"/>
      <x:c r="C238" s="30"/>
      <x:c r="D238" s="30" t="str"/>
      <x:c r="E238" s="30" t="str"/>
      <x:c r="F238" s="30" t="str"/>
      <x:c r="G238" s="30" t="str"/>
      <x:c r="H238" s="30" t="str"/>
      <x:c r="I238" s="30" t="str"/>
      <x:c r="J238" s="30" t="str"/>
      <x:c r="K238" s="44"/>
      <x:c r="L238" s="30" t="str">
        <x:v>No Action</x:v>
      </x:c>
      <x:c r="M238" s="44"/>
      <x:c r="N238" s="30" t="str">
        <x:f>IF(OR(B238="",L238="No Action"),"",IF(AND(L238="Closed",M238&lt;&gt;""),M238-B238,TODAY()-B238))</x:f>
      </x:c>
      <x:c r="O238" s="30" t="str">
        <x:f>IF(C238="","",IF(L238="No Action","No Action",IF(L238="Closed","Closed",IF(K238="","",IF(K238&lt;TODAY(),"Overdue",IF(K238-TODAY()&lt;=7,"Due Soon","On Track"))))))</x:f>
      </x:c>
      <x:c r="P238" s="30" t="str">
        <x:f>IF(N238="","",IF(N238&lt;=30,"0-30 days",IF(N238&lt;=60,"31-60 days",IF(N238&lt;=90,"61-90 days","&gt;90 days"))))</x:f>
      </x:c>
      <x:c r="Q238" s="30" t="str"/>
      <x:c r="R238" s="30" t="str"/>
      <x:c r="S238" s="30" t="str"/>
    </x:row>
    <x:row r="239">
      <x:c r="A239" s="30" t="str">
        <x:v>ISAR-234</x:v>
      </x:c>
      <x:c r="B239" s="44"/>
      <x:c r="C239" s="30"/>
      <x:c r="D239" s="30" t="str"/>
      <x:c r="E239" s="30" t="str"/>
      <x:c r="F239" s="30" t="str"/>
      <x:c r="G239" s="30" t="str"/>
      <x:c r="H239" s="30" t="str"/>
      <x:c r="I239" s="30" t="str"/>
      <x:c r="J239" s="30" t="str"/>
      <x:c r="K239" s="44"/>
      <x:c r="L239" s="30" t="str">
        <x:v>No Action</x:v>
      </x:c>
      <x:c r="M239" s="44"/>
      <x:c r="N239" s="30" t="str">
        <x:f>IF(OR(B239="",L239="No Action"),"",IF(AND(L239="Closed",M239&lt;&gt;""),M239-B239,TODAY()-B239))</x:f>
      </x:c>
      <x:c r="O239" s="30" t="str">
        <x:f>IF(C239="","",IF(L239="No Action","No Action",IF(L239="Closed","Closed",IF(K239="","",IF(K239&lt;TODAY(),"Overdue",IF(K239-TODAY()&lt;=7,"Due Soon","On Track"))))))</x:f>
      </x:c>
      <x:c r="P239" s="30" t="str">
        <x:f>IF(N239="","",IF(N239&lt;=30,"0-30 days",IF(N239&lt;=60,"31-60 days",IF(N239&lt;=90,"61-90 days","&gt;90 days"))))</x:f>
      </x:c>
      <x:c r="Q239" s="30" t="str"/>
      <x:c r="R239" s="30" t="str"/>
      <x:c r="S239" s="30" t="str"/>
    </x:row>
    <x:row r="240">
      <x:c r="A240" s="30" t="str">
        <x:v>ISAR-235</x:v>
      </x:c>
      <x:c r="B240" s="44"/>
      <x:c r="C240" s="30"/>
      <x:c r="D240" s="30" t="str"/>
      <x:c r="E240" s="30" t="str"/>
      <x:c r="F240" s="30" t="str"/>
      <x:c r="G240" s="30" t="str"/>
      <x:c r="H240" s="30" t="str"/>
      <x:c r="I240" s="30" t="str"/>
      <x:c r="J240" s="30" t="str"/>
      <x:c r="K240" s="44"/>
      <x:c r="L240" s="30" t="str">
        <x:v>No Action</x:v>
      </x:c>
      <x:c r="M240" s="44"/>
      <x:c r="N240" s="30" t="str">
        <x:f>IF(OR(B240="",L240="No Action"),"",IF(AND(L240="Closed",M240&lt;&gt;""),M240-B240,TODAY()-B240))</x:f>
      </x:c>
      <x:c r="O240" s="30" t="str">
        <x:f>IF(C240="","",IF(L240="No Action","No Action",IF(L240="Closed","Closed",IF(K240="","",IF(K240&lt;TODAY(),"Overdue",IF(K240-TODAY()&lt;=7,"Due Soon","On Track"))))))</x:f>
      </x:c>
      <x:c r="P240" s="30" t="str">
        <x:f>IF(N240="","",IF(N240&lt;=30,"0-30 days",IF(N240&lt;=60,"31-60 days",IF(N240&lt;=90,"61-90 days","&gt;90 days"))))</x:f>
      </x:c>
      <x:c r="Q240" s="30" t="str"/>
      <x:c r="R240" s="30" t="str"/>
      <x:c r="S240" s="30" t="str"/>
    </x:row>
    <x:row r="241">
      <x:c r="A241" s="30" t="str">
        <x:v>ISAR-236</x:v>
      </x:c>
      <x:c r="B241" s="44"/>
      <x:c r="C241" s="30"/>
      <x:c r="D241" s="30" t="str"/>
      <x:c r="E241" s="30" t="str"/>
      <x:c r="F241" s="30" t="str"/>
      <x:c r="G241" s="30" t="str"/>
      <x:c r="H241" s="30" t="str"/>
      <x:c r="I241" s="30" t="str"/>
      <x:c r="J241" s="30" t="str"/>
      <x:c r="K241" s="44"/>
      <x:c r="L241" s="30" t="str">
        <x:v>No Action</x:v>
      </x:c>
      <x:c r="M241" s="44"/>
      <x:c r="N241" s="30" t="str">
        <x:f>IF(OR(B241="",L241="No Action"),"",IF(AND(L241="Closed",M241&lt;&gt;""),M241-B241,TODAY()-B241))</x:f>
      </x:c>
      <x:c r="O241" s="30" t="str">
        <x:f>IF(C241="","",IF(L241="No Action","No Action",IF(L241="Closed","Closed",IF(K241="","",IF(K241&lt;TODAY(),"Overdue",IF(K241-TODAY()&lt;=7,"Due Soon","On Track"))))))</x:f>
      </x:c>
      <x:c r="P241" s="30" t="str">
        <x:f>IF(N241="","",IF(N241&lt;=30,"0-30 days",IF(N241&lt;=60,"31-60 days",IF(N241&lt;=90,"61-90 days","&gt;90 days"))))</x:f>
      </x:c>
      <x:c r="Q241" s="30" t="str"/>
      <x:c r="R241" s="30" t="str"/>
      <x:c r="S241" s="30" t="str"/>
    </x:row>
    <x:row r="242">
      <x:c r="A242" s="30" t="str">
        <x:v>ISAR-237</x:v>
      </x:c>
      <x:c r="B242" s="44"/>
      <x:c r="C242" s="30"/>
      <x:c r="D242" s="30" t="str"/>
      <x:c r="E242" s="30" t="str"/>
      <x:c r="F242" s="30" t="str"/>
      <x:c r="G242" s="30" t="str"/>
      <x:c r="H242" s="30" t="str"/>
      <x:c r="I242" s="30" t="str"/>
      <x:c r="J242" s="30" t="str"/>
      <x:c r="K242" s="44"/>
      <x:c r="L242" s="30" t="str">
        <x:v>No Action</x:v>
      </x:c>
      <x:c r="M242" s="44"/>
      <x:c r="N242" s="30" t="str">
        <x:f>IF(OR(B242="",L242="No Action"),"",IF(AND(L242="Closed",M242&lt;&gt;""),M242-B242,TODAY()-B242))</x:f>
      </x:c>
      <x:c r="O242" s="30" t="str">
        <x:f>IF(C242="","",IF(L242="No Action","No Action",IF(L242="Closed","Closed",IF(K242="","",IF(K242&lt;TODAY(),"Overdue",IF(K242-TODAY()&lt;=7,"Due Soon","On Track"))))))</x:f>
      </x:c>
      <x:c r="P242" s="30" t="str">
        <x:f>IF(N242="","",IF(N242&lt;=30,"0-30 days",IF(N242&lt;=60,"31-60 days",IF(N242&lt;=90,"61-90 days","&gt;90 days"))))</x:f>
      </x:c>
      <x:c r="Q242" s="30" t="str"/>
      <x:c r="R242" s="30" t="str"/>
      <x:c r="S242" s="30" t="str"/>
    </x:row>
    <x:row r="243">
      <x:c r="A243" s="30" t="str">
        <x:v>ISAR-238</x:v>
      </x:c>
      <x:c r="B243" s="44"/>
      <x:c r="C243" s="30"/>
      <x:c r="D243" s="30" t="str"/>
      <x:c r="E243" s="30" t="str"/>
      <x:c r="F243" s="30" t="str"/>
      <x:c r="G243" s="30" t="str"/>
      <x:c r="H243" s="30" t="str"/>
      <x:c r="I243" s="30" t="str"/>
      <x:c r="J243" s="30" t="str"/>
      <x:c r="K243" s="44"/>
      <x:c r="L243" s="30" t="str">
        <x:v>No Action</x:v>
      </x:c>
      <x:c r="M243" s="44"/>
      <x:c r="N243" s="30" t="str">
        <x:f>IF(OR(B243="",L243="No Action"),"",IF(AND(L243="Closed",M243&lt;&gt;""),M243-B243,TODAY()-B243))</x:f>
      </x:c>
      <x:c r="O243" s="30" t="str">
        <x:f>IF(C243="","",IF(L243="No Action","No Action",IF(L243="Closed","Closed",IF(K243="","",IF(K243&lt;TODAY(),"Overdue",IF(K243-TODAY()&lt;=7,"Due Soon","On Track"))))))</x:f>
      </x:c>
      <x:c r="P243" s="30" t="str">
        <x:f>IF(N243="","",IF(N243&lt;=30,"0-30 days",IF(N243&lt;=60,"31-60 days",IF(N243&lt;=90,"61-90 days","&gt;90 days"))))</x:f>
      </x:c>
      <x:c r="Q243" s="30" t="str"/>
      <x:c r="R243" s="30" t="str"/>
      <x:c r="S243" s="30" t="str"/>
    </x:row>
    <x:row r="244">
      <x:c r="A244" s="30" t="str">
        <x:v>ISAR-239</x:v>
      </x:c>
      <x:c r="B244" s="44"/>
      <x:c r="C244" s="30"/>
      <x:c r="D244" s="30" t="str"/>
      <x:c r="E244" s="30" t="str"/>
      <x:c r="F244" s="30" t="str"/>
      <x:c r="G244" s="30" t="str"/>
      <x:c r="H244" s="30" t="str"/>
      <x:c r="I244" s="30" t="str"/>
      <x:c r="J244" s="30" t="str"/>
      <x:c r="K244" s="44"/>
      <x:c r="L244" s="30" t="str">
        <x:v>No Action</x:v>
      </x:c>
      <x:c r="M244" s="44"/>
      <x:c r="N244" s="30" t="str">
        <x:f>IF(OR(B244="",L244="No Action"),"",IF(AND(L244="Closed",M244&lt;&gt;""),M244-B244,TODAY()-B244))</x:f>
      </x:c>
      <x:c r="O244" s="30" t="str">
        <x:f>IF(C244="","",IF(L244="No Action","No Action",IF(L244="Closed","Closed",IF(K244="","",IF(K244&lt;TODAY(),"Overdue",IF(K244-TODAY()&lt;=7,"Due Soon","On Track"))))))</x:f>
      </x:c>
      <x:c r="P244" s="30" t="str">
        <x:f>IF(N244="","",IF(N244&lt;=30,"0-30 days",IF(N244&lt;=60,"31-60 days",IF(N244&lt;=90,"61-90 days","&gt;90 days"))))</x:f>
      </x:c>
      <x:c r="Q244" s="30" t="str"/>
      <x:c r="R244" s="30" t="str"/>
      <x:c r="S244" s="30" t="str"/>
    </x:row>
    <x:row r="245">
      <x:c r="A245" s="30" t="str">
        <x:v>ISAR-240</x:v>
      </x:c>
      <x:c r="B245" s="44"/>
      <x:c r="C245" s="30"/>
      <x:c r="D245" s="30" t="str"/>
      <x:c r="E245" s="30" t="str"/>
      <x:c r="F245" s="30" t="str"/>
      <x:c r="G245" s="30" t="str"/>
      <x:c r="H245" s="30" t="str"/>
      <x:c r="I245" s="30" t="str"/>
      <x:c r="J245" s="30" t="str"/>
      <x:c r="K245" s="44"/>
      <x:c r="L245" s="30" t="str">
        <x:v>No Action</x:v>
      </x:c>
      <x:c r="M245" s="44"/>
      <x:c r="N245" s="30" t="str">
        <x:f>IF(OR(B245="",L245="No Action"),"",IF(AND(L245="Closed",M245&lt;&gt;""),M245-B245,TODAY()-B245))</x:f>
      </x:c>
      <x:c r="O245" s="30" t="str">
        <x:f>IF(C245="","",IF(L245="No Action","No Action",IF(L245="Closed","Closed",IF(K245="","",IF(K245&lt;TODAY(),"Overdue",IF(K245-TODAY()&lt;=7,"Due Soon","On Track"))))))</x:f>
      </x:c>
      <x:c r="P245" s="30" t="str">
        <x:f>IF(N245="","",IF(N245&lt;=30,"0-30 days",IF(N245&lt;=60,"31-60 days",IF(N245&lt;=90,"61-90 days","&gt;90 days"))))</x:f>
      </x:c>
      <x:c r="Q245" s="30" t="str"/>
      <x:c r="R245" s="30" t="str"/>
      <x:c r="S245" s="30" t="str"/>
    </x:row>
    <x:row r="246">
      <x:c r="A246" s="30" t="str">
        <x:v>ISAR-241</x:v>
      </x:c>
      <x:c r="B246" s="44"/>
      <x:c r="C246" s="30"/>
      <x:c r="D246" s="30" t="str"/>
      <x:c r="E246" s="30" t="str"/>
      <x:c r="F246" s="30" t="str"/>
      <x:c r="G246" s="30" t="str"/>
      <x:c r="H246" s="30" t="str"/>
      <x:c r="I246" s="30" t="str"/>
      <x:c r="J246" s="30" t="str"/>
      <x:c r="K246" s="44"/>
      <x:c r="L246" s="30" t="str">
        <x:v>No Action</x:v>
      </x:c>
      <x:c r="M246" s="44"/>
      <x:c r="N246" s="30" t="str">
        <x:f>IF(OR(B246="",L246="No Action"),"",IF(AND(L246="Closed",M246&lt;&gt;""),M246-B246,TODAY()-B246))</x:f>
      </x:c>
      <x:c r="O246" s="30" t="str">
        <x:f>IF(C246="","",IF(L246="No Action","No Action",IF(L246="Closed","Closed",IF(K246="","",IF(K246&lt;TODAY(),"Overdue",IF(K246-TODAY()&lt;=7,"Due Soon","On Track"))))))</x:f>
      </x:c>
      <x:c r="P246" s="30" t="str">
        <x:f>IF(N246="","",IF(N246&lt;=30,"0-30 days",IF(N246&lt;=60,"31-60 days",IF(N246&lt;=90,"61-90 days","&gt;90 days"))))</x:f>
      </x:c>
      <x:c r="Q246" s="30" t="str"/>
      <x:c r="R246" s="30" t="str"/>
      <x:c r="S246" s="30" t="str"/>
    </x:row>
    <x:row r="247">
      <x:c r="A247" s="30" t="str">
        <x:v>ISAR-242</x:v>
      </x:c>
      <x:c r="B247" s="44"/>
      <x:c r="C247" s="30"/>
      <x:c r="D247" s="30" t="str"/>
      <x:c r="E247" s="30" t="str"/>
      <x:c r="F247" s="30" t="str"/>
      <x:c r="G247" s="30" t="str"/>
      <x:c r="H247" s="30" t="str"/>
      <x:c r="I247" s="30" t="str"/>
      <x:c r="J247" s="30" t="str"/>
      <x:c r="K247" s="44"/>
      <x:c r="L247" s="30" t="str">
        <x:v>No Action</x:v>
      </x:c>
      <x:c r="M247" s="44"/>
      <x:c r="N247" s="30" t="str">
        <x:f>IF(OR(B247="",L247="No Action"),"",IF(AND(L247="Closed",M247&lt;&gt;""),M247-B247,TODAY()-B247))</x:f>
      </x:c>
      <x:c r="O247" s="30" t="str">
        <x:f>IF(C247="","",IF(L247="No Action","No Action",IF(L247="Closed","Closed",IF(K247="","",IF(K247&lt;TODAY(),"Overdue",IF(K247-TODAY()&lt;=7,"Due Soon","On Track"))))))</x:f>
      </x:c>
      <x:c r="P247" s="30" t="str">
        <x:f>IF(N247="","",IF(N247&lt;=30,"0-30 days",IF(N247&lt;=60,"31-60 days",IF(N247&lt;=90,"61-90 days","&gt;90 days"))))</x:f>
      </x:c>
      <x:c r="Q247" s="30" t="str"/>
      <x:c r="R247" s="30" t="str"/>
      <x:c r="S247" s="30" t="str"/>
    </x:row>
    <x:row r="248">
      <x:c r="A248" s="30" t="str">
        <x:v>ISAR-243</x:v>
      </x:c>
      <x:c r="B248" s="44"/>
      <x:c r="C248" s="30"/>
      <x:c r="D248" s="30" t="str"/>
      <x:c r="E248" s="30" t="str"/>
      <x:c r="F248" s="30" t="str"/>
      <x:c r="G248" s="30" t="str"/>
      <x:c r="H248" s="30" t="str"/>
      <x:c r="I248" s="30" t="str"/>
      <x:c r="J248" s="30" t="str"/>
      <x:c r="K248" s="44"/>
      <x:c r="L248" s="30" t="str">
        <x:v>No Action</x:v>
      </x:c>
      <x:c r="M248" s="44"/>
      <x:c r="N248" s="30" t="str">
        <x:f>IF(OR(B248="",L248="No Action"),"",IF(AND(L248="Closed",M248&lt;&gt;""),M248-B248,TODAY()-B248))</x:f>
      </x:c>
      <x:c r="O248" s="30" t="str">
        <x:f>IF(C248="","",IF(L248="No Action","No Action",IF(L248="Closed","Closed",IF(K248="","",IF(K248&lt;TODAY(),"Overdue",IF(K248-TODAY()&lt;=7,"Due Soon","On Track"))))))</x:f>
      </x:c>
      <x:c r="P248" s="30" t="str">
        <x:f>IF(N248="","",IF(N248&lt;=30,"0-30 days",IF(N248&lt;=60,"31-60 days",IF(N248&lt;=90,"61-90 days","&gt;90 days"))))</x:f>
      </x:c>
      <x:c r="Q248" s="30" t="str"/>
      <x:c r="R248" s="30" t="str"/>
      <x:c r="S248" s="30" t="str"/>
    </x:row>
    <x:row r="249">
      <x:c r="A249" s="30" t="str">
        <x:v>ISAR-244</x:v>
      </x:c>
      <x:c r="B249" s="44"/>
      <x:c r="C249" s="30"/>
      <x:c r="D249" s="30" t="str"/>
      <x:c r="E249" s="30" t="str"/>
      <x:c r="F249" s="30" t="str"/>
      <x:c r="G249" s="30" t="str"/>
      <x:c r="H249" s="30" t="str"/>
      <x:c r="I249" s="30" t="str"/>
      <x:c r="J249" s="30" t="str"/>
      <x:c r="K249" s="44"/>
      <x:c r="L249" s="30" t="str">
        <x:v>No Action</x:v>
      </x:c>
      <x:c r="M249" s="44"/>
      <x:c r="N249" s="30" t="str">
        <x:f>IF(OR(B249="",L249="No Action"),"",IF(AND(L249="Closed",M249&lt;&gt;""),M249-B249,TODAY()-B249))</x:f>
      </x:c>
      <x:c r="O249" s="30" t="str">
        <x:f>IF(C249="","",IF(L249="No Action","No Action",IF(L249="Closed","Closed",IF(K249="","",IF(K249&lt;TODAY(),"Overdue",IF(K249-TODAY()&lt;=7,"Due Soon","On Track"))))))</x:f>
      </x:c>
      <x:c r="P249" s="30" t="str">
        <x:f>IF(N249="","",IF(N249&lt;=30,"0-30 days",IF(N249&lt;=60,"31-60 days",IF(N249&lt;=90,"61-90 days","&gt;90 days"))))</x:f>
      </x:c>
      <x:c r="Q249" s="30" t="str"/>
      <x:c r="R249" s="30" t="str"/>
      <x:c r="S249" s="30" t="str"/>
    </x:row>
    <x:row r="250">
      <x:c r="A250" s="30" t="str">
        <x:v>ISAR-245</x:v>
      </x:c>
      <x:c r="B250" s="44"/>
      <x:c r="C250" s="30"/>
      <x:c r="D250" s="30" t="str"/>
      <x:c r="E250" s="30" t="str"/>
      <x:c r="F250" s="30" t="str"/>
      <x:c r="G250" s="30" t="str"/>
      <x:c r="H250" s="30" t="str"/>
      <x:c r="I250" s="30" t="str"/>
      <x:c r="J250" s="30" t="str"/>
      <x:c r="K250" s="44"/>
      <x:c r="L250" s="30" t="str">
        <x:v>No Action</x:v>
      </x:c>
      <x:c r="M250" s="44"/>
      <x:c r="N250" s="30" t="str">
        <x:f>IF(OR(B250="",L250="No Action"),"",IF(AND(L250="Closed",M250&lt;&gt;""),M250-B250,TODAY()-B250))</x:f>
      </x:c>
      <x:c r="O250" s="30" t="str">
        <x:f>IF(C250="","",IF(L250="No Action","No Action",IF(L250="Closed","Closed",IF(K250="","",IF(K250&lt;TODAY(),"Overdue",IF(K250-TODAY()&lt;=7,"Due Soon","On Track"))))))</x:f>
      </x:c>
      <x:c r="P250" s="30" t="str">
        <x:f>IF(N250="","",IF(N250&lt;=30,"0-30 days",IF(N250&lt;=60,"31-60 days",IF(N250&lt;=90,"61-90 days","&gt;90 days"))))</x:f>
      </x:c>
      <x:c r="Q250" s="30" t="str"/>
      <x:c r="R250" s="30" t="str"/>
      <x:c r="S250" s="30" t="str"/>
    </x:row>
    <x:row r="251">
      <x:c r="A251" s="30" t="str">
        <x:v>ISAR-246</x:v>
      </x:c>
      <x:c r="B251" s="44"/>
      <x:c r="C251" s="30"/>
      <x:c r="D251" s="30" t="str"/>
      <x:c r="E251" s="30" t="str"/>
      <x:c r="F251" s="30" t="str"/>
      <x:c r="G251" s="30" t="str"/>
      <x:c r="H251" s="30" t="str"/>
      <x:c r="I251" s="30" t="str"/>
      <x:c r="J251" s="30" t="str"/>
      <x:c r="K251" s="44"/>
      <x:c r="L251" s="30" t="str">
        <x:v>No Action</x:v>
      </x:c>
      <x:c r="M251" s="44"/>
      <x:c r="N251" s="30" t="str">
        <x:f>IF(OR(B251="",L251="No Action"),"",IF(AND(L251="Closed",M251&lt;&gt;""),M251-B251,TODAY()-B251))</x:f>
      </x:c>
      <x:c r="O251" s="30" t="str">
        <x:f>IF(C251="","",IF(L251="No Action","No Action",IF(L251="Closed","Closed",IF(K251="","",IF(K251&lt;TODAY(),"Overdue",IF(K251-TODAY()&lt;=7,"Due Soon","On Track"))))))</x:f>
      </x:c>
      <x:c r="P251" s="30" t="str">
        <x:f>IF(N251="","",IF(N251&lt;=30,"0-30 days",IF(N251&lt;=60,"31-60 days",IF(N251&lt;=90,"61-90 days","&gt;90 days"))))</x:f>
      </x:c>
      <x:c r="Q251" s="30" t="str"/>
      <x:c r="R251" s="30" t="str"/>
      <x:c r="S251" s="30" t="str"/>
    </x:row>
    <x:row r="252">
      <x:c r="A252" s="30" t="str">
        <x:v>ISAR-247</x:v>
      </x:c>
      <x:c r="B252" s="44"/>
      <x:c r="C252" s="30"/>
      <x:c r="D252" s="30" t="str"/>
      <x:c r="E252" s="30" t="str"/>
      <x:c r="F252" s="30" t="str"/>
      <x:c r="G252" s="30" t="str"/>
      <x:c r="H252" s="30" t="str"/>
      <x:c r="I252" s="30" t="str"/>
      <x:c r="J252" s="30" t="str"/>
      <x:c r="K252" s="44"/>
      <x:c r="L252" s="30" t="str">
        <x:v>No Action</x:v>
      </x:c>
      <x:c r="M252" s="44"/>
      <x:c r="N252" s="30" t="str">
        <x:f>IF(OR(B252="",L252="No Action"),"",IF(AND(L252="Closed",M252&lt;&gt;""),M252-B252,TODAY()-B252))</x:f>
      </x:c>
      <x:c r="O252" s="30" t="str">
        <x:f>IF(C252="","",IF(L252="No Action","No Action",IF(L252="Closed","Closed",IF(K252="","",IF(K252&lt;TODAY(),"Overdue",IF(K252-TODAY()&lt;=7,"Due Soon","On Track"))))))</x:f>
      </x:c>
      <x:c r="P252" s="30" t="str">
        <x:f>IF(N252="","",IF(N252&lt;=30,"0-30 days",IF(N252&lt;=60,"31-60 days",IF(N252&lt;=90,"61-90 days","&gt;90 days"))))</x:f>
      </x:c>
      <x:c r="Q252" s="30" t="str"/>
      <x:c r="R252" s="30" t="str"/>
      <x:c r="S252" s="30" t="str"/>
    </x:row>
    <x:row r="253">
      <x:c r="A253" s="30" t="str">
        <x:v>ISAR-248</x:v>
      </x:c>
      <x:c r="B253" s="44"/>
      <x:c r="C253" s="30"/>
      <x:c r="D253" s="30" t="str"/>
      <x:c r="E253" s="30" t="str"/>
      <x:c r="F253" s="30" t="str"/>
      <x:c r="G253" s="30" t="str"/>
      <x:c r="H253" s="30" t="str"/>
      <x:c r="I253" s="30" t="str"/>
      <x:c r="J253" s="30" t="str"/>
      <x:c r="K253" s="44"/>
      <x:c r="L253" s="30" t="str">
        <x:v>No Action</x:v>
      </x:c>
      <x:c r="M253" s="44"/>
      <x:c r="N253" s="30" t="str">
        <x:f>IF(OR(B253="",L253="No Action"),"",IF(AND(L253="Closed",M253&lt;&gt;""),M253-B253,TODAY()-B253))</x:f>
      </x:c>
      <x:c r="O253" s="30" t="str">
        <x:f>IF(C253="","",IF(L253="No Action","No Action",IF(L253="Closed","Closed",IF(K253="","",IF(K253&lt;TODAY(),"Overdue",IF(K253-TODAY()&lt;=7,"Due Soon","On Track"))))))</x:f>
      </x:c>
      <x:c r="P253" s="30" t="str">
        <x:f>IF(N253="","",IF(N253&lt;=30,"0-30 days",IF(N253&lt;=60,"31-60 days",IF(N253&lt;=90,"61-90 days","&gt;90 days"))))</x:f>
      </x:c>
      <x:c r="Q253" s="30" t="str"/>
      <x:c r="R253" s="30" t="str"/>
      <x:c r="S253" s="30" t="str"/>
    </x:row>
    <x:row r="254">
      <x:c r="A254" s="30" t="str">
        <x:v>ISAR-249</x:v>
      </x:c>
      <x:c r="B254" s="44"/>
      <x:c r="C254" s="30"/>
      <x:c r="D254" s="30" t="str"/>
      <x:c r="E254" s="30" t="str"/>
      <x:c r="F254" s="30" t="str"/>
      <x:c r="G254" s="30" t="str"/>
      <x:c r="H254" s="30" t="str"/>
      <x:c r="I254" s="30" t="str"/>
      <x:c r="J254" s="30" t="str"/>
      <x:c r="K254" s="44"/>
      <x:c r="L254" s="30" t="str">
        <x:v>No Action</x:v>
      </x:c>
      <x:c r="M254" s="44"/>
      <x:c r="N254" s="30" t="str">
        <x:f>IF(OR(B254="",L254="No Action"),"",IF(AND(L254="Closed",M254&lt;&gt;""),M254-B254,TODAY()-B254))</x:f>
      </x:c>
      <x:c r="O254" s="30" t="str">
        <x:f>IF(C254="","",IF(L254="No Action","No Action",IF(L254="Closed","Closed",IF(K254="","",IF(K254&lt;TODAY(),"Overdue",IF(K254-TODAY()&lt;=7,"Due Soon","On Track"))))))</x:f>
      </x:c>
      <x:c r="P254" s="30" t="str">
        <x:f>IF(N254="","",IF(N254&lt;=30,"0-30 days",IF(N254&lt;=60,"31-60 days",IF(N254&lt;=90,"61-90 days","&gt;90 days"))))</x:f>
      </x:c>
      <x:c r="Q254" s="30" t="str"/>
      <x:c r="R254" s="30" t="str"/>
      <x:c r="S254" s="30" t="str"/>
    </x:row>
    <x:row r="255">
      <x:c r="A255" s="30" t="str">
        <x:v>ISAR-250</x:v>
      </x:c>
      <x:c r="B255" s="44"/>
      <x:c r="C255" s="30"/>
      <x:c r="D255" s="30" t="str"/>
      <x:c r="E255" s="30" t="str"/>
      <x:c r="F255" s="30" t="str"/>
      <x:c r="G255" s="30" t="str"/>
      <x:c r="H255" s="30" t="str"/>
      <x:c r="I255" s="30" t="str"/>
      <x:c r="J255" s="30" t="str"/>
      <x:c r="K255" s="44"/>
      <x:c r="L255" s="30" t="str">
        <x:v>No Action</x:v>
      </x:c>
      <x:c r="M255" s="44"/>
      <x:c r="N255" s="30" t="str">
        <x:f>IF(OR(B255="",L255="No Action"),"",IF(AND(L255="Closed",M255&lt;&gt;""),M255-B255,TODAY()-B255))</x:f>
      </x:c>
      <x:c r="O255" s="30" t="str">
        <x:f>IF(C255="","",IF(L255="No Action","No Action",IF(L255="Closed","Closed",IF(K255="","",IF(K255&lt;TODAY(),"Overdue",IF(K255-TODAY()&lt;=7,"Due Soon","On Track"))))))</x:f>
      </x:c>
      <x:c r="P255" s="30" t="str">
        <x:f>IF(N255="","",IF(N255&lt;=30,"0-30 days",IF(N255&lt;=60,"31-60 days",IF(N255&lt;=90,"61-90 days","&gt;90 days"))))</x:f>
      </x:c>
      <x:c r="Q255" s="30" t="str"/>
      <x:c r="R255" s="30" t="str"/>
      <x:c r="S255" s="30" t="str"/>
    </x:row>
  </x:sheetData>
  <x:mergeCells>
    <x:mergeCell ref="A1:H1"/>
    <x:mergeCell ref="A2:H2"/>
    <x:mergeCell ref="A3:H3"/>
  </x:mergeCells>
  <x:conditionalFormatting sqref="G6:G255">
    <x:cfRule type="expression" dxfId="0" priority="1">
      <x:formula>G6="Implemented"</x:formula>
    </x:cfRule>
    <x:cfRule type="expression" dxfId="1" priority="2">
      <x:formula>G6="Effective"</x:formula>
    </x:cfRule>
    <x:cfRule type="expression" dxfId="2" priority="3">
      <x:formula>G6="Closed"</x:formula>
    </x:cfRule>
    <x:cfRule type="expression" dxfId="3" priority="4">
      <x:formula>G6="Completed"</x:formula>
    </x:cfRule>
    <x:cfRule type="expression" dxfId="4" priority="5">
      <x:formula>G6="Conforming"</x:formula>
    </x:cfRule>
    <x:cfRule type="expression" dxfId="5" priority="6">
      <x:formula>G6="On Track"</x:formula>
    </x:cfRule>
    <x:cfRule type="expression" dxfId="6" priority="7">
      <x:formula>G6="Partially Implemented"</x:formula>
    </x:cfRule>
    <x:cfRule type="expression" dxfId="7" priority="8">
      <x:formula>G6="Partially Effective"</x:formula>
    </x:cfRule>
    <x:cfRule type="expression" dxfId="8" priority="9">
      <x:formula>G6="In Progress"</x:formula>
    </x:cfRule>
    <x:cfRule type="expression" dxfId="9" priority="10">
      <x:formula>G6="Due Soon"</x:formula>
    </x:cfRule>
    <x:cfRule type="expression" dxfId="10" priority="11">
      <x:formula>G6="OFI"</x:formula>
    </x:cfRule>
    <x:cfRule type="expression" dxfId="11" priority="12">
      <x:formula>G6="Not Implemented"</x:formula>
    </x:cfRule>
    <x:cfRule type="expression" dxfId="12" priority="13">
      <x:formula>G6="Ineffective"</x:formula>
    </x:cfRule>
    <x:cfRule type="expression" dxfId="13" priority="14">
      <x:formula>G6="Major NC"</x:formula>
    </x:cfRule>
    <x:cfRule type="expression" dxfId="14" priority="15">
      <x:formula>G6="Minor NC"</x:formula>
    </x:cfRule>
    <x:cfRule type="expression" dxfId="15" priority="16">
      <x:formula>G6="Overdue"</x:formula>
    </x:cfRule>
    <x:cfRule type="expression" dxfId="16" priority="17">
      <x:formula>G6="Blocked"</x:formula>
    </x:cfRule>
    <x:cfRule type="expression" dxfId="17" priority="18">
      <x:formula>G6="Open"</x:formula>
    </x:cfRule>
    <x:cfRule type="expression" dxfId="18" priority="19">
      <x:formula>G6="Not Assessed"</x:formula>
    </x:cfRule>
    <x:cfRule type="expression" dxfId="19" priority="20">
      <x:formula>G6="N/A"</x:formula>
    </x:cfRule>
    <x:cfRule type="expression" dxfId="20" priority="21">
      <x:formula>G6="No Action"</x:formula>
    </x:cfRule>
  </x:conditionalFormatting>
  <x:conditionalFormatting sqref="L6:L255">
    <x:cfRule type="expression" dxfId="21" priority="22">
      <x:formula>L6="Implemented"</x:formula>
    </x:cfRule>
    <x:cfRule type="expression" dxfId="22" priority="23">
      <x:formula>L6="Effective"</x:formula>
    </x:cfRule>
    <x:cfRule type="expression" dxfId="23" priority="24">
      <x:formula>L6="Closed"</x:formula>
    </x:cfRule>
    <x:cfRule type="expression" dxfId="24" priority="25">
      <x:formula>L6="Completed"</x:formula>
    </x:cfRule>
    <x:cfRule type="expression" dxfId="25" priority="26">
      <x:formula>L6="Conforming"</x:formula>
    </x:cfRule>
    <x:cfRule type="expression" dxfId="26" priority="27">
      <x:formula>L6="On Track"</x:formula>
    </x:cfRule>
    <x:cfRule type="expression" dxfId="27" priority="28">
      <x:formula>L6="Partially Implemented"</x:formula>
    </x:cfRule>
    <x:cfRule type="expression" dxfId="28" priority="29">
      <x:formula>L6="Partially Effective"</x:formula>
    </x:cfRule>
    <x:cfRule type="expression" dxfId="29" priority="30">
      <x:formula>L6="In Progress"</x:formula>
    </x:cfRule>
    <x:cfRule type="expression" dxfId="30" priority="31">
      <x:formula>L6="Due Soon"</x:formula>
    </x:cfRule>
    <x:cfRule type="expression" dxfId="31" priority="32">
      <x:formula>L6="OFI"</x:formula>
    </x:cfRule>
    <x:cfRule type="expression" dxfId="32" priority="33">
      <x:formula>L6="Not Implemented"</x:formula>
    </x:cfRule>
    <x:cfRule type="expression" dxfId="33" priority="34">
      <x:formula>L6="Ineffective"</x:formula>
    </x:cfRule>
    <x:cfRule type="expression" dxfId="34" priority="35">
      <x:formula>L6="Major NC"</x:formula>
    </x:cfRule>
    <x:cfRule type="expression" dxfId="35" priority="36">
      <x:formula>L6="Minor NC"</x:formula>
    </x:cfRule>
    <x:cfRule type="expression" dxfId="36" priority="37">
      <x:formula>L6="Overdue"</x:formula>
    </x:cfRule>
    <x:cfRule type="expression" dxfId="37" priority="38">
      <x:formula>L6="Blocked"</x:formula>
    </x:cfRule>
    <x:cfRule type="expression" dxfId="38" priority="39">
      <x:formula>L6="Open"</x:formula>
    </x:cfRule>
    <x:cfRule type="expression" dxfId="39" priority="40">
      <x:formula>L6="Not Assessed"</x:formula>
    </x:cfRule>
    <x:cfRule type="expression" dxfId="40" priority="41">
      <x:formula>L6="N/A"</x:formula>
    </x:cfRule>
    <x:cfRule type="expression" dxfId="41" priority="42">
      <x:formula>L6="No Action"</x:formula>
    </x:cfRule>
  </x:conditionalFormatting>
  <x:conditionalFormatting sqref="O6:O255">
    <x:cfRule type="expression" dxfId="42" priority="43">
      <x:formula>O6="Implemented"</x:formula>
    </x:cfRule>
    <x:cfRule type="expression" dxfId="43" priority="44">
      <x:formula>O6="Effective"</x:formula>
    </x:cfRule>
    <x:cfRule type="expression" dxfId="44" priority="45">
      <x:formula>O6="Closed"</x:formula>
    </x:cfRule>
    <x:cfRule type="expression" dxfId="45" priority="46">
      <x:formula>O6="Completed"</x:formula>
    </x:cfRule>
    <x:cfRule type="expression" dxfId="46" priority="47">
      <x:formula>O6="Conforming"</x:formula>
    </x:cfRule>
    <x:cfRule type="expression" dxfId="47" priority="48">
      <x:formula>O6="On Track"</x:formula>
    </x:cfRule>
    <x:cfRule type="expression" dxfId="48" priority="49">
      <x:formula>O6="Partially Implemented"</x:formula>
    </x:cfRule>
    <x:cfRule type="expression" dxfId="49" priority="50">
      <x:formula>O6="Partially Effective"</x:formula>
    </x:cfRule>
    <x:cfRule type="expression" dxfId="50" priority="51">
      <x:formula>O6="In Progress"</x:formula>
    </x:cfRule>
    <x:cfRule type="expression" dxfId="51" priority="52">
      <x:formula>O6="Due Soon"</x:formula>
    </x:cfRule>
    <x:cfRule type="expression" dxfId="52" priority="53">
      <x:formula>O6="OFI"</x:formula>
    </x:cfRule>
    <x:cfRule type="expression" dxfId="53" priority="54">
      <x:formula>O6="Not Implemented"</x:formula>
    </x:cfRule>
    <x:cfRule type="expression" dxfId="54" priority="55">
      <x:formula>O6="Ineffective"</x:formula>
    </x:cfRule>
    <x:cfRule type="expression" dxfId="55" priority="56">
      <x:formula>O6="Major NC"</x:formula>
    </x:cfRule>
    <x:cfRule type="expression" dxfId="56" priority="57">
      <x:formula>O6="Minor NC"</x:formula>
    </x:cfRule>
    <x:cfRule type="expression" dxfId="57" priority="58">
      <x:formula>O6="Overdue"</x:formula>
    </x:cfRule>
    <x:cfRule type="expression" dxfId="58" priority="59">
      <x:formula>O6="Blocked"</x:formula>
    </x:cfRule>
    <x:cfRule type="expression" dxfId="59" priority="60">
      <x:formula>O6="Open"</x:formula>
    </x:cfRule>
    <x:cfRule type="expression" dxfId="60" priority="61">
      <x:formula>O6="Not Assessed"</x:formula>
    </x:cfRule>
    <x:cfRule type="expression" dxfId="61" priority="62">
      <x:formula>O6="N/A"</x:formula>
    </x:cfRule>
    <x:cfRule type="expression" dxfId="62" priority="63">
      <x:formula>O6="No Action"</x:formula>
    </x:cfRule>
  </x:conditionalFormatting>
  <x:conditionalFormatting sqref="H6:H255">
    <x:cfRule type="expression" dxfId="63" priority="64">
      <x:formula>H6="Critical"</x:formula>
    </x:cfRule>
    <x:cfRule type="expression" dxfId="64" priority="65">
      <x:formula>H6="High"</x:formula>
    </x:cfRule>
    <x:cfRule type="expression" dxfId="65" priority="66">
      <x:formula>H6="Low"</x:formula>
    </x:cfRule>
  </x:conditionalFormatting>
  <x:dataValidations count="4">
    <x:dataValidation type="list" sqref="F6:F255">
      <x:formula1>"ISMS Clauses,Organizational,People,Physical,Technological"</x:formula1>
    </x:dataValidation>
    <x:dataValidation type="list" sqref="G6:G255">
      <x:formula1>"Conforming,OFI,Minor NC,Major NC"</x:formula1>
    </x:dataValidation>
    <x:dataValidation type="list" sqref="H6:H255">
      <x:formula1>"Critical,High,Medium,Low"</x:formula1>
    </x:dataValidation>
    <x:dataValidation type="list" sqref="L6:L255">
      <x:formula1>"No Action,Open,In Progress,Closed"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339fbcd834e4a51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5" hidden="0" customWidth="1"/>
    <x:col min="3" max="3" width="4" hidden="0" customWidth="1"/>
    <x:col min="4" max="4" width="18" hidden="0" customWidth="1"/>
    <x:col min="5" max="5" width="12" hidden="0" customWidth="1"/>
    <x:col min="6" max="6" width="4" hidden="0" customWidth="1"/>
    <x:col min="7" max="7" width="18" hidden="0" customWidth="1"/>
    <x:col min="8" max="8" width="12" hidden="0" customWidth="1"/>
    <x:col min="9" max="9" width="4" hidden="0" customWidth="1"/>
    <x:col min="10" max="10" width="18" hidden="0" customWidth="1"/>
    <x:col min="11" max="11" width="12" hidden="0" customWidth="1"/>
  </x:cols>
  <x:sheetData>
    <x:row r="1" ht="26" customHeight="1">
      <x:c r="A1" s="5" t="str">
        <x:v>Information Security Audit Results Dashboard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ISMS-RPT-003 | Version: 1.0 | Effective Date: 2026-09-18 | Applied Standard: ISO/IEC 27001:2022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KPI</x:v>
      </x:c>
      <x:c r="B5" s="22" t="str">
        <x:v>Result</x:v>
      </x:c>
      <x:c r="D5" s="22" t="str">
        <x:v>Result Type</x:v>
      </x:c>
      <x:c r="E5" s="22" t="str">
        <x:v>Count</x:v>
      </x:c>
      <x:c r="G5" s="22" t="str">
        <x:v>Domain</x:v>
      </x:c>
      <x:c r="H5" s="22" t="str">
        <x:v>Findings</x:v>
      </x:c>
      <x:c r="J5" s="22" t="str">
        <x:v>Action Status</x:v>
      </x:c>
      <x:c r="K5" s="22" t="str">
        <x:v>Count</x:v>
      </x:c>
    </x:row>
    <x:row r="6">
      <x:c r="A6" s="47" t="str">
        <x:v>Recorded Results</x:v>
      </x:c>
      <x:c r="B6" s="53" t="n">
        <x:f>COUNTIF('Audit Results'!$C$6:$C$255,"&lt;&gt;")</x:f>
        <x:v>0</x:v>
      </x:c>
      <x:c r="D6" t="str">
        <x:v>Conforming</x:v>
      </x:c>
      <x:c r="E6" t="n">
        <x:f>COUNTIFS('Audit Results'!$C$6:$C$255,"&lt;&gt;",'Audit Results'!$G$6:$G$255,D6)</x:f>
        <x:v>0</x:v>
      </x:c>
      <x:c r="G6" t="str">
        <x:v>ISMS Clauses</x:v>
      </x:c>
      <x:c r="H6" t="n">
        <x:f>COUNTIFS('Audit Results'!$C$6:$C$255,"&lt;&gt;",'Audit Results'!$F$6:$F$255,G6,'Audit Results'!$G$6:$G$255,"OFI")+COUNTIFS('Audit Results'!$C$6:$C$255,"&lt;&gt;",'Audit Results'!$F$6:$F$255,G6,'Audit Results'!$G$6:$G$255,"Minor NC")+COUNTIFS('Audit Results'!$C$6:$C$255,"&lt;&gt;",'Audit Results'!$F$6:$F$255,G6,'Audit Results'!$G$6:$G$255,"Major NC")</x:f>
        <x:v>0</x:v>
      </x:c>
      <x:c r="J6" t="str">
        <x:v>No Action</x:v>
      </x:c>
      <x:c r="K6" t="n">
        <x:f>COUNTIFS('Audit Results'!$C$6:$C$255,"&lt;&gt;",'Audit Results'!$L$6:$L$255,J6)</x:f>
        <x:v>0</x:v>
      </x:c>
    </x:row>
    <x:row r="7">
      <x:c r="A7" s="47" t="str">
        <x:v>OFI</x:v>
      </x:c>
      <x:c r="B7" s="53" t="n">
        <x:f>COUNTIFS('Audit Results'!$C$6:$C$255,"&lt;&gt;",'Audit Results'!$G$6:$G$255,"OFI")</x:f>
        <x:v>0</x:v>
      </x:c>
      <x:c r="D7" t="str">
        <x:v>OFI</x:v>
      </x:c>
      <x:c r="E7" t="n">
        <x:f>COUNTIFS('Audit Results'!$C$6:$C$255,"&lt;&gt;",'Audit Results'!$G$6:$G$255,D7)</x:f>
        <x:v>0</x:v>
      </x:c>
      <x:c r="G7" t="str">
        <x:v>Organizational</x:v>
      </x:c>
      <x:c r="H7" t="n">
        <x:f>COUNTIFS('Audit Results'!$C$6:$C$255,"&lt;&gt;",'Audit Results'!$F$6:$F$255,G7,'Audit Results'!$G$6:$G$255,"OFI")+COUNTIFS('Audit Results'!$C$6:$C$255,"&lt;&gt;",'Audit Results'!$F$6:$F$255,G7,'Audit Results'!$G$6:$G$255,"Minor NC")+COUNTIFS('Audit Results'!$C$6:$C$255,"&lt;&gt;",'Audit Results'!$F$6:$F$255,G7,'Audit Results'!$G$6:$G$255,"Major NC")</x:f>
        <x:v>0</x:v>
      </x:c>
      <x:c r="J7" t="str">
        <x:v>Open</x:v>
      </x:c>
      <x:c r="K7" t="n">
        <x:f>COUNTIFS('Audit Results'!$C$6:$C$255,"&lt;&gt;",'Audit Results'!$L$6:$L$255,J7)</x:f>
        <x:v>0</x:v>
      </x:c>
    </x:row>
    <x:row r="8">
      <x:c r="A8" s="47" t="str">
        <x:v>Minor NC</x:v>
      </x:c>
      <x:c r="B8" s="53" t="n">
        <x:f>COUNTIFS('Audit Results'!$C$6:$C$255,"&lt;&gt;",'Audit Results'!$G$6:$G$255,"Minor NC")</x:f>
        <x:v>0</x:v>
      </x:c>
      <x:c r="D8" t="str">
        <x:v>Minor NC</x:v>
      </x:c>
      <x:c r="E8" t="n">
        <x:f>COUNTIFS('Audit Results'!$C$6:$C$255,"&lt;&gt;",'Audit Results'!$G$6:$G$255,D8)</x:f>
        <x:v>0</x:v>
      </x:c>
      <x:c r="G8" t="str">
        <x:v>People</x:v>
      </x:c>
      <x:c r="H8" t="n">
        <x:f>COUNTIFS('Audit Results'!$C$6:$C$255,"&lt;&gt;",'Audit Results'!$F$6:$F$255,G8,'Audit Results'!$G$6:$G$255,"OFI")+COUNTIFS('Audit Results'!$C$6:$C$255,"&lt;&gt;",'Audit Results'!$F$6:$F$255,G8,'Audit Results'!$G$6:$G$255,"Minor NC")+COUNTIFS('Audit Results'!$C$6:$C$255,"&lt;&gt;",'Audit Results'!$F$6:$F$255,G8,'Audit Results'!$G$6:$G$255,"Major NC")</x:f>
        <x:v>0</x:v>
      </x:c>
      <x:c r="J8" t="str">
        <x:v>In Progress</x:v>
      </x:c>
      <x:c r="K8" t="n">
        <x:f>COUNTIFS('Audit Results'!$C$6:$C$255,"&lt;&gt;",'Audit Results'!$L$6:$L$255,J8)</x:f>
        <x:v>0</x:v>
      </x:c>
    </x:row>
    <x:row r="9">
      <x:c r="A9" s="47" t="str">
        <x:v>Major NC</x:v>
      </x:c>
      <x:c r="B9" s="53" t="n">
        <x:f>COUNTIFS('Audit Results'!$C$6:$C$255,"&lt;&gt;",'Audit Results'!$G$6:$G$255,"Major NC")</x:f>
        <x:v>0</x:v>
      </x:c>
      <x:c r="D9" t="str">
        <x:v>Major NC</x:v>
      </x:c>
      <x:c r="E9" t="n">
        <x:f>COUNTIFS('Audit Results'!$C$6:$C$255,"&lt;&gt;",'Audit Results'!$G$6:$G$255,D9)</x:f>
        <x:v>0</x:v>
      </x:c>
      <x:c r="G9" t="str">
        <x:v>Physical</x:v>
      </x:c>
      <x:c r="H9" t="n">
        <x:f>COUNTIFS('Audit Results'!$C$6:$C$255,"&lt;&gt;",'Audit Results'!$F$6:$F$255,G9,'Audit Results'!$G$6:$G$255,"OFI")+COUNTIFS('Audit Results'!$C$6:$C$255,"&lt;&gt;",'Audit Results'!$F$6:$F$255,G9,'Audit Results'!$G$6:$G$255,"Minor NC")+COUNTIFS('Audit Results'!$C$6:$C$255,"&lt;&gt;",'Audit Results'!$F$6:$F$255,G9,'Audit Results'!$G$6:$G$255,"Major NC")</x:f>
        <x:v>0</x:v>
      </x:c>
      <x:c r="J9" t="str">
        <x:v>Closed</x:v>
      </x:c>
      <x:c r="K9" t="n">
        <x:f>COUNTIFS('Audit Results'!$C$6:$C$255,"&lt;&gt;",'Audit Results'!$L$6:$L$255,J9)</x:f>
        <x:v>0</x:v>
      </x:c>
    </x:row>
    <x:row r="10">
      <x:c r="A10" s="47" t="str">
        <x:v>Critical / High Severity</x:v>
      </x:c>
      <x:c r="B10" s="53" t="n">
        <x:f>COUNTIFS('Audit Results'!$C$6:$C$255,"&lt;&gt;",'Audit Results'!$H$6:$H$255,"Critical")+COUNTIFS('Audit Results'!$C$6:$C$255,"&lt;&gt;",'Audit Results'!$H$6:$H$255,"High")</x:f>
        <x:v>0</x:v>
      </x:c>
      <x:c r="G10" t="str">
        <x:v>Technological</x:v>
      </x:c>
      <x:c r="H10" t="n">
        <x:f>COUNTIFS('Audit Results'!$C$6:$C$255,"&lt;&gt;",'Audit Results'!$F$6:$F$255,G10,'Audit Results'!$G$6:$G$255,"OFI")+COUNTIFS('Audit Results'!$C$6:$C$255,"&lt;&gt;",'Audit Results'!$F$6:$F$255,G10,'Audit Results'!$G$6:$G$255,"Minor NC")+COUNTIFS('Audit Results'!$C$6:$C$255,"&lt;&gt;",'Audit Results'!$F$6:$F$255,G10,'Audit Results'!$G$6:$G$255,"Major NC")</x:f>
        <x:v>0</x:v>
      </x:c>
    </x:row>
    <x:row r="11">
      <x:c r="A11" s="47" t="str">
        <x:v>Open / In Progress</x:v>
      </x:c>
      <x:c r="B11" s="53" t="n">
        <x:f>COUNTIFS('Audit Results'!$C$6:$C$255,"&lt;&gt;",'Audit Results'!$L$6:$L$255,"Open")+COUNTIFS('Audit Results'!$C$6:$C$255,"&lt;&gt;",'Audit Results'!$L$6:$L$255,"In Progress")</x:f>
        <x:v>0</x:v>
      </x:c>
    </x:row>
    <x:row r="12">
      <x:c r="A12" s="47" t="str">
        <x:v>Overdue Actions</x:v>
      </x:c>
      <x:c r="B12" s="53" t="n">
        <x:f>COUNTIF('Audit Results'!$O$6:$O$255,"Overdue")</x:f>
        <x:v>0</x:v>
      </x:c>
    </x:row>
    <x:row r="13">
      <x:c r="A13" s="47" t="str">
        <x:v>Closed Actions</x:v>
      </x:c>
      <x:c r="B13" s="53" t="n">
        <x:f>COUNTIFS('Audit Results'!$C$6:$C$255,"&lt;&gt;",'Audit Results'!$L$6:$L$255,"Closed")</x:f>
        <x:v>0</x:v>
      </x:c>
    </x:row>
    <x:row r="14">
      <x:c r="A14" s="47" t="str">
        <x:v>Average Days Open</x:v>
      </x:c>
      <x:c r="B14" s="58" t="n">
        <x:f>IFERROR(SUM('Audit Results'!$N$6:$N$255)/COUNT('Audit Results'!$N$6:$N$255),0)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  <x:drawing xmlns:r="http://schemas.openxmlformats.org/officeDocument/2006/relationships" r:id="Re4cb5435b26f4b05"/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4" hidden="0" customWidth="1"/>
  </x:cols>
  <x:sheetData>
    <x:row r="1">
      <x:c r="A1" s="22" t="str">
        <x:v>List</x:v>
      </x:c>
      <x:c r="B1" s="22" t="str">
        <x:v>Value</x:v>
      </x:c>
    </x:row>
    <x:row r="2">
      <x:c r="A2" t="str">
        <x:v>Result</x:v>
      </x:c>
      <x:c r="B2" t="str">
        <x:v>Conforming</x:v>
      </x:c>
    </x:row>
    <x:row r="3">
      <x:c r="A3" t="str">
        <x:v>Result</x:v>
      </x:c>
      <x:c r="B3" t="str">
        <x:v>OFI</x:v>
      </x:c>
    </x:row>
    <x:row r="4">
      <x:c r="A4" t="str">
        <x:v>Result</x:v>
      </x:c>
      <x:c r="B4" t="str">
        <x:v>Minor NC</x:v>
      </x:c>
    </x:row>
    <x:row r="5">
      <x:c r="A5" t="str">
        <x:v>Result</x:v>
      </x:c>
      <x:c r="B5" t="str">
        <x:v>Major NC</x:v>
      </x:c>
    </x:row>
    <x:row r="6">
      <x:c r="A6" t="str">
        <x:v>Severity</x:v>
      </x:c>
      <x:c r="B6" t="str">
        <x:v>Critical</x:v>
      </x:c>
    </x:row>
    <x:row r="7">
      <x:c r="A7" t="str">
        <x:v>Severity</x:v>
      </x:c>
      <x:c r="B7" t="str">
        <x:v>High</x:v>
      </x:c>
    </x:row>
    <x:row r="8">
      <x:c r="A8" t="str">
        <x:v>Severity</x:v>
      </x:c>
      <x:c r="B8" t="str">
        <x:v>Medium</x:v>
      </x:c>
    </x:row>
    <x:row r="9">
      <x:c r="A9" t="str">
        <x:v>Severity</x:v>
      </x:c>
      <x:c r="B9" t="str">
        <x:v>Low</x:v>
      </x:c>
    </x:row>
    <x:row r="10">
      <x:c r="A10" t="str">
        <x:v>Status</x:v>
      </x:c>
      <x:c r="B10" t="str">
        <x:v>No Action</x:v>
      </x:c>
    </x:row>
    <x:row r="11">
      <x:c r="A11" t="str">
        <x:v>Status</x:v>
      </x:c>
      <x:c r="B11" t="str">
        <x:v>Open</x:v>
      </x:c>
    </x:row>
    <x:row r="12">
      <x:c r="A12" t="str">
        <x:v>Status</x:v>
      </x:c>
      <x:c r="B12" t="str">
        <x:v>In Progress</x:v>
      </x:c>
    </x:row>
    <x:row r="13">
      <x:c r="A13" t="str">
        <x:v>Status</x:v>
      </x:c>
      <x:c r="B13" t="str">
        <x:v>Closed</x:v>
      </x:c>
    </x:row>
    <x:row r="14">
      <x:c r="A14" t="str">
        <x:v>Domain</x:v>
      </x:c>
      <x:c r="B14" t="str">
        <x:v>ISMS Clauses</x:v>
      </x:c>
    </x:row>
    <x:row r="15">
      <x:c r="A15" t="str">
        <x:v>Domain</x:v>
      </x:c>
      <x:c r="B15" t="str">
        <x:v>Organizational</x:v>
      </x:c>
    </x:row>
    <x:row r="16">
      <x:c r="A16" t="str">
        <x:v>Domain</x:v>
      </x:c>
      <x:c r="B16" t="str">
        <x:v>People</x:v>
      </x:c>
    </x:row>
    <x:row r="17">
      <x:c r="A17" t="str">
        <x:v>Domain</x:v>
      </x:c>
      <x:c r="B17" t="str">
        <x:v>Physical</x:v>
      </x:c>
    </x:row>
    <x:row r="18">
      <x:c r="A18" t="str">
        <x:v>Domain</x:v>
      </x:c>
      <x:c r="B18" t="str">
        <x:v>Technological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0" hidden="0" customWidth="1"/>
  </x:cols>
  <x:sheetData>
    <x:row r="1" ht="26" customHeight="1">
      <x:c r="A1" s="5" t="str">
        <x:v>Revision History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ISMS-RPT-003 | Version: 1.0 | Effective Date: 2026-09-18 | Applied Standard: ISO/IEC 27001:2022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