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be2777cd041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4edf122426e74441"/>
    <x:sheet xmlns:r="http://schemas.openxmlformats.org/officeDocument/2006/relationships" name="ISMS Document Map" sheetId="2" r:id="Rc96e7c18445f4eb0"/>
    <x:sheet xmlns:r="http://schemas.openxmlformats.org/officeDocument/2006/relationships" name="Dashboard" sheetId="3" r:id="R2f704a01860d4071"/>
    <x:sheet xmlns:r="http://schemas.openxmlformats.org/officeDocument/2006/relationships" name="Reference Data" sheetId="4" r:id="R145c49ab6f9e4087"/>
    <x:sheet xmlns:r="http://schemas.openxmlformats.org/officeDocument/2006/relationships" name="Revision History" sheetId="5" r:id="R874475b1be3d40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8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b/>
      <x:sz val="11"/>
      <x:color rgb="FF000000"/>
      <x:name val="Carlito"/>
    </x:font>
    <x:font>
      <x:b/>
      <x:sz val="11"/>
      <x:color rgb="FF1F4E79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200" fontId="2" fillId="0" borderId="0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horizontal="center"/>
    </x:xf>
    <x:xf numFmtId="0" fontId="7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horizontal="center"/>
    </x:xf>
    <x:xf numFmtId="0" fontId="7" fillId="6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7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ca3a9a6971464d" /><Relationship Type="http://schemas.openxmlformats.org/officeDocument/2006/relationships/theme" Target="/xl/theme/theme1.xml" Id="R77840188990748ce" /><Relationship Type="http://schemas.openxmlformats.org/officeDocument/2006/relationships/sharedStrings" Target="/xl/sharedStrings.xml" Id="Ra476ec11574e41aa" /><Relationship Type="http://schemas.openxmlformats.org/officeDocument/2006/relationships/worksheet" Target="/xl/worksheets/sheet1.xml" Id="R4edf122426e74441" /><Relationship Type="http://schemas.openxmlformats.org/officeDocument/2006/relationships/worksheet" Target="/xl/worksheets/sheet2.xml" Id="Rc96e7c18445f4eb0" /><Relationship Type="http://schemas.openxmlformats.org/officeDocument/2006/relationships/worksheet" Target="/xl/worksheets/sheet3.xml" Id="R2f704a01860d4071" /><Relationship Type="http://schemas.openxmlformats.org/officeDocument/2006/relationships/worksheet" Target="/xl/worksheets/sheet4.xml" Id="R145c49ab6f9e4087" /><Relationship Type="http://schemas.openxmlformats.org/officeDocument/2006/relationships/worksheet" Target="/xl/worksheets/sheet5.xml" Id="R874475b1be3d401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4cffc037b11415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Document Status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'Dashboard'!$D$6:$D$10</c:f>
              <c:strCache>
                <c:ptCount val="0"/>
              </c:strCache>
            </c:strRef>
          </c:cat>
          <c:val>
            <c:numRef>
              <c:f>'Dashboard'!$E$6:$E$10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4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4cffc037b114152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SMSDocumentMapTable" displayName="ISMSDocumentMapTable" ref="A5:N42" headerRowCount="1" totalsRowCount="0" totalsRowShown="0">
  <x:tableColumns count="14">
    <x:tableColumn id="1" name="Doc ID"/>
    <x:tableColumn id="2" name="Document / Record"/>
    <x:tableColumn id="3" name="Type"/>
    <x:tableColumn id="4" name="ISMS Area"/>
    <x:tableColumn id="5" name="Purpose / Use"/>
    <x:tableColumn id="6" name="Applicable?"/>
    <x:tableColumn id="7" name="Owner"/>
    <x:tableColumn id="8" name="Status"/>
    <x:tableColumn id="9" name="Current Version"/>
    <x:tableColumn id="10" name="Effective Date"/>
    <x:tableColumn id="11" name="Next Review"/>
    <x:tableColumn id="12" name="Storage / Location"/>
    <x:tableColumn id="13" name="Related Evidence"/>
    <x:tableColumn id="14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c42583293a24ab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5478890a7826419e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96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ISMS Document Map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ISMS-MAT-001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6" t="str">
        <x:v>Purpose</x:v>
      </x:c>
      <x:c r="B5" s="36"/>
      <x:c r="C5" s="36"/>
      <x:c r="D5" s="36"/>
      <x:c r="E5" s="36"/>
      <x:c r="F5" s="36"/>
      <x:c r="G5" s="36"/>
      <x:c r="H5" s="36"/>
    </x:row>
    <x:row r="6">
      <x:c r="A6" s="30" t="str">
        <x:v>Use this workbook to map the documented information needed to establish, operate, monitor and improve the ISMS. The list is a practical toolkit map, not a claim that every listed document is mandatory for every organization.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10">
      <x:c r="A10" s="41" t="str">
        <x:v>1</x:v>
      </x:c>
      <x:c r="B10" s="30" t="str">
        <x:v>Confirm which documents are required by the organization’s ISMS scope, risk profile and regulatory obligations.</x:v>
      </x:c>
    </x:row>
    <x:row r="11">
      <x:c r="A11" s="41" t="str">
        <x:v>2</x:v>
      </x:c>
      <x:c r="B11" s="30" t="str">
        <x:v>Assign a document owner and current status for each applicable item.</x:v>
      </x:c>
    </x:row>
    <x:row r="12">
      <x:c r="A12" s="41" t="str">
        <x:v>3</x:v>
      </x:c>
      <x:c r="B12" s="30" t="str">
        <x:v>Add organization-specific procedures, standards, forms, registers and technical records as needed.</x:v>
      </x:c>
    </x:row>
    <x:row r="13">
      <x:c r="A13" s="41" t="str">
        <x:v>4</x:v>
      </x:c>
      <x:c r="B13" s="30" t="str">
        <x:v>Use Applicable? = No where a toolkit document is not needed; document the rationale where useful.</x:v>
      </x:c>
    </x:row>
    <x:row r="14">
      <x:c r="A14" s="41" t="str">
        <x:v>5</x:v>
      </x:c>
      <x:c r="B14" s="30" t="str">
        <x:v>Use the Dashboard to identify missing, draft, overdue-review and ownerless documents.</x:v>
      </x:c>
    </x:row>
    <x:row r="15">
      <x:c r="A15" s="41" t="str">
        <x:v>6</x:v>
      </x:c>
      <x:c r="B15" s="30" t="str">
        <x:v>Keep document codes and revision controls consistent with the organization’s documented information procedure.</x:v>
      </x:c>
    </x:row>
    <x:row r="16">
      <x:c r="A16" s="41" t="str">
        <x:v>7</x:v>
      </x:c>
      <x:c r="B16" s="30" t="str">
        <x:v>Do not use this map as a substitute for the Statement of Applicability or risk treatment plan.</x:v>
      </x:c>
    </x:row>
  </x:sheetData>
  <x:mergeCells>
    <x:mergeCell ref="A1:H1"/>
    <x:mergeCell ref="A2:H2"/>
    <x:mergeCell ref="A3:H3"/>
    <x:mergeCell ref="A5:H5"/>
    <x:mergeCell ref="A6:H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38" hidden="0" customWidth="1"/>
    <x:col min="3" max="3" width="16" hidden="0" customWidth="1"/>
    <x:col min="4" max="4" width="22" hidden="0" customWidth="1"/>
    <x:col min="5" max="5" width="44" hidden="0" customWidth="1"/>
    <x:col min="6" max="6" width="12" hidden="0" customWidth="1"/>
    <x:col min="7" max="7" width="18" hidden="0" customWidth="1"/>
    <x:col min="8" max="8" width="16" hidden="0" customWidth="1"/>
    <x:col min="9" max="9" width="13" hidden="0" customWidth="1"/>
    <x:col min="10" max="10" width="13" hidden="0" customWidth="1"/>
    <x:col min="11" max="11" width="13" hidden="0" customWidth="1"/>
    <x:col min="12" max="12" width="26" hidden="0" customWidth="1"/>
    <x:col min="13" max="13" width="28" hidden="0" customWidth="1"/>
    <x:col min="14" max="14" width="24" hidden="0" customWidth="1"/>
  </x:cols>
  <x:sheetData>
    <x:row r="1" ht="26" customHeight="1">
      <x:c r="A1" s="5" t="str">
        <x:v>ISMS Document Map - Main Register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ISMS-MAT-001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Doc ID</x:v>
      </x:c>
      <x:c r="B5" s="22" t="str">
        <x:v>Document / Record</x:v>
      </x:c>
      <x:c r="C5" s="22" t="str">
        <x:v>Type</x:v>
      </x:c>
      <x:c r="D5" s="22" t="str">
        <x:v>ISMS Area</x:v>
      </x:c>
      <x:c r="E5" s="22" t="str">
        <x:v>Purpose / Use</x:v>
      </x:c>
      <x:c r="F5" s="22" t="str">
        <x:v>Applicable?</x:v>
      </x:c>
      <x:c r="G5" s="22" t="str">
        <x:v>Owner</x:v>
      </x:c>
      <x:c r="H5" s="22" t="str">
        <x:v>Status</x:v>
      </x:c>
      <x:c r="I5" s="22" t="str">
        <x:v>Current Version</x:v>
      </x:c>
      <x:c r="J5" s="22" t="str">
        <x:v>Effective Date</x:v>
      </x:c>
      <x:c r="K5" s="22" t="str">
        <x:v>Next Review</x:v>
      </x:c>
      <x:c r="L5" s="22" t="str">
        <x:v>Storage / Location</x:v>
      </x:c>
      <x:c r="M5" s="22" t="str">
        <x:v>Related Evidence</x:v>
      </x:c>
      <x:c r="N5" s="22" t="str">
        <x:v>Notes</x:v>
      </x:c>
    </x:row>
    <x:row r="6">
      <x:c r="A6" s="30" t="str">
        <x:v>ISMS-POL-001</x:v>
      </x:c>
      <x:c r="B6" s="30" t="str">
        <x:v>Information Security Policy</x:v>
      </x:c>
      <x:c r="C6" s="30" t="str">
        <x:v>Policy</x:v>
      </x:c>
      <x:c r="D6" s="30" t="str">
        <x:v>Leadership</x:v>
      </x:c>
      <x:c r="E6" s="30" t="str">
        <x:v>Sets the organization’s information security direction and commitments.</x:v>
      </x:c>
      <x:c r="F6" s="30" t="str">
        <x:v>Yes</x:v>
      </x:c>
      <x:c r="G6" s="30" t="str"/>
      <x:c r="H6" s="30" t="str">
        <x:v>Not Started</x:v>
      </x:c>
      <x:c r="I6" s="30" t="str">
        <x:v>1.0</x:v>
      </x:c>
      <x:c r="J6" s="44"/>
      <x:c r="K6" s="44"/>
      <x:c r="L6" s="30" t="str"/>
      <x:c r="M6" s="30" t="str"/>
      <x:c r="N6" s="30" t="str"/>
    </x:row>
    <x:row r="7">
      <x:c r="A7" s="30" t="str">
        <x:v>ISMS-MAN-001</x:v>
      </x:c>
      <x:c r="B7" s="30" t="str">
        <x:v>Information Security Management Manual</x:v>
      </x:c>
      <x:c r="C7" s="30" t="str">
        <x:v>Manual</x:v>
      </x:c>
      <x:c r="D7" s="30" t="str">
        <x:v>ISMS Framework</x:v>
      </x:c>
      <x:c r="E7" s="30" t="str">
        <x:v>Explains the ISMS scope, governance, process structure and key operating arrangements.</x:v>
      </x:c>
      <x:c r="F7" s="30" t="str">
        <x:v>Yes</x:v>
      </x:c>
      <x:c r="G7" s="30" t="str"/>
      <x:c r="H7" s="30" t="str">
        <x:v>Not Started</x:v>
      </x:c>
      <x:c r="I7" s="30" t="str">
        <x:v>1.0</x:v>
      </x:c>
      <x:c r="J7" s="44"/>
      <x:c r="K7" s="44"/>
      <x:c r="L7" s="30" t="str"/>
      <x:c r="M7" s="30" t="str"/>
      <x:c r="N7" s="30" t="str"/>
    </x:row>
    <x:row r="8">
      <x:c r="A8" s="30" t="str">
        <x:v>ISMS-PLN-001</x:v>
      </x:c>
      <x:c r="B8" s="30" t="str">
        <x:v>ISMS Implementation Project Plan</x:v>
      </x:c>
      <x:c r="C8" s="30" t="str">
        <x:v>Plan</x:v>
      </x:c>
      <x:c r="D8" s="30" t="str">
        <x:v>Implementation</x:v>
      </x:c>
      <x:c r="E8" s="30" t="str">
        <x:v>Tracks implementation tasks, owners, timing, dependencies and progress.</x:v>
      </x:c>
      <x:c r="F8" s="30" t="str">
        <x:v>Yes</x:v>
      </x:c>
      <x:c r="G8" s="30" t="str"/>
      <x:c r="H8" s="30" t="str">
        <x:v>Not Started</x:v>
      </x:c>
      <x:c r="I8" s="30" t="str">
        <x:v>1.0</x:v>
      </x:c>
      <x:c r="J8" s="44"/>
      <x:c r="K8" s="44"/>
      <x:c r="L8" s="30" t="str"/>
      <x:c r="M8" s="30" t="str"/>
      <x:c r="N8" s="30" t="str"/>
    </x:row>
    <x:row r="9">
      <x:c r="A9" s="30" t="str">
        <x:v>ISMS-CHK-001</x:v>
      </x:c>
      <x:c r="B9" s="30" t="str">
        <x:v>ISMS Implementation Checklist</x:v>
      </x:c>
      <x:c r="C9" s="30" t="str">
        <x:v>Form</x:v>
      </x:c>
      <x:c r="D9" s="30" t="str">
        <x:v>Implementation</x:v>
      </x:c>
      <x:c r="E9" s="30" t="str">
        <x:v>Supports practical implementation readiness and evidence tracking.</x:v>
      </x:c>
      <x:c r="F9" s="30" t="str">
        <x:v>Yes</x:v>
      </x:c>
      <x:c r="G9" s="30" t="str"/>
      <x:c r="H9" s="30" t="str">
        <x:v>Not Started</x:v>
      </x:c>
      <x:c r="I9" s="30" t="str">
        <x:v>1.0</x:v>
      </x:c>
      <x:c r="J9" s="44"/>
      <x:c r="K9" s="44"/>
      <x:c r="L9" s="30" t="str"/>
      <x:c r="M9" s="30" t="str"/>
      <x:c r="N9" s="30" t="str"/>
    </x:row>
    <x:row r="10">
      <x:c r="A10" s="30" t="str">
        <x:v>ISMS-ASM-001</x:v>
      </x:c>
      <x:c r="B10" s="30" t="str">
        <x:v>Information Security Gap Analysis</x:v>
      </x:c>
      <x:c r="C10" s="30" t="str">
        <x:v>Register</x:v>
      </x:c>
      <x:c r="D10" s="30" t="str">
        <x:v>Assessment</x:v>
      </x:c>
      <x:c r="E10" s="30" t="str">
        <x:v>Assesses current ISMS state against practical requirement themes.</x:v>
      </x:c>
      <x:c r="F10" s="30" t="str">
        <x:v>Yes</x:v>
      </x:c>
      <x:c r="G10" s="30" t="str"/>
      <x:c r="H10" s="30" t="str">
        <x:v>Not Started</x:v>
      </x:c>
      <x:c r="I10" s="30" t="str">
        <x:v>1.0</x:v>
      </x:c>
      <x:c r="J10" s="44"/>
      <x:c r="K10" s="44"/>
      <x:c r="L10" s="30" t="str"/>
      <x:c r="M10" s="30" t="str"/>
      <x:c r="N10" s="30" t="str"/>
    </x:row>
    <x:row r="11">
      <x:c r="A11" s="30" t="str">
        <x:v>ISMS-PLN-002</x:v>
      </x:c>
      <x:c r="B11" s="30" t="str">
        <x:v>Gap Analysis Action Plan</x:v>
      </x:c>
      <x:c r="C11" s="30" t="str">
        <x:v>Plan</x:v>
      </x:c>
      <x:c r="D11" s="30" t="str">
        <x:v>Improvement</x:v>
      </x:c>
      <x:c r="E11" s="30" t="str">
        <x:v>Tracks actions arising from gap analysis.</x:v>
      </x:c>
      <x:c r="F11" s="30" t="str">
        <x:v>Yes</x:v>
      </x:c>
      <x:c r="G11" s="30" t="str"/>
      <x:c r="H11" s="30" t="str">
        <x:v>Not Started</x:v>
      </x:c>
      <x:c r="I11" s="30" t="str">
        <x:v>1.0</x:v>
      </x:c>
      <x:c r="J11" s="44"/>
      <x:c r="K11" s="44"/>
      <x:c r="L11" s="30" t="str"/>
      <x:c r="M11" s="30" t="str"/>
      <x:c r="N11" s="30" t="str"/>
    </x:row>
    <x:row r="12">
      <x:c r="A12" s="30" t="str">
        <x:v>ISMS-PRO-001</x:v>
      </x:c>
      <x:c r="B12" s="30" t="str">
        <x:v>Risk Assessment &amp; Treatment Procedure</x:v>
      </x:c>
      <x:c r="C12" s="30" t="str">
        <x:v>Procedure</x:v>
      </x:c>
      <x:c r="D12" s="30" t="str">
        <x:v>Risk Management</x:v>
      </x:c>
      <x:c r="E12" s="30" t="str">
        <x:v>Defines risk identification, evaluation, treatment and review methods.</x:v>
      </x:c>
      <x:c r="F12" s="30" t="str">
        <x:v>Yes</x:v>
      </x:c>
      <x:c r="G12" s="30" t="str"/>
      <x:c r="H12" s="30" t="str">
        <x:v>Not Started</x:v>
      </x:c>
      <x:c r="I12" s="30" t="str">
        <x:v>1.0</x:v>
      </x:c>
      <x:c r="J12" s="44"/>
      <x:c r="K12" s="44"/>
      <x:c r="L12" s="30" t="str"/>
      <x:c r="M12" s="30" t="str"/>
      <x:c r="N12" s="30" t="str"/>
    </x:row>
    <x:row r="13">
      <x:c r="A13" s="30" t="str">
        <x:v>ISMS-REG-001</x:v>
      </x:c>
      <x:c r="B13" s="30" t="str">
        <x:v>Information Security Risk Register</x:v>
      </x:c>
      <x:c r="C13" s="30" t="str">
        <x:v>Register</x:v>
      </x:c>
      <x:c r="D13" s="30" t="str">
        <x:v>Risk Management</x:v>
      </x:c>
      <x:c r="E13" s="30" t="str">
        <x:v>Records information security risks, ratings, controls and treatment decisions.</x:v>
      </x:c>
      <x:c r="F13" s="30" t="str">
        <x:v>Yes</x:v>
      </x:c>
      <x:c r="G13" s="30" t="str"/>
      <x:c r="H13" s="30" t="str">
        <x:v>Not Started</x:v>
      </x:c>
      <x:c r="I13" s="30" t="str">
        <x:v>1.0</x:v>
      </x:c>
      <x:c r="J13" s="44"/>
      <x:c r="K13" s="44"/>
      <x:c r="L13" s="30" t="str"/>
      <x:c r="M13" s="30" t="str"/>
      <x:c r="N13" s="30" t="str"/>
    </x:row>
    <x:row r="14">
      <x:c r="A14" s="30" t="str">
        <x:v>ISMS-REG-002</x:v>
      </x:c>
      <x:c r="B14" s="30" t="str">
        <x:v>Statement of Applicability</x:v>
      </x:c>
      <x:c r="C14" s="30" t="str">
        <x:v>Register</x:v>
      </x:c>
      <x:c r="D14" s="30" t="str">
        <x:v>Control Selection</x:v>
      </x:c>
      <x:c r="E14" s="30" t="str">
        <x:v>Records applicable controls, implementation status and justification.</x:v>
      </x:c>
      <x:c r="F14" s="30" t="str">
        <x:v>Yes</x:v>
      </x:c>
      <x:c r="G14" s="30" t="str"/>
      <x:c r="H14" s="30" t="str">
        <x:v>Not Started</x:v>
      </x:c>
      <x:c r="I14" s="30" t="str">
        <x:v>1.0</x:v>
      </x:c>
      <x:c r="J14" s="44"/>
      <x:c r="K14" s="44"/>
      <x:c r="L14" s="30" t="str"/>
      <x:c r="M14" s="30" t="str"/>
      <x:c r="N14" s="30" t="str"/>
    </x:row>
    <x:row r="15">
      <x:c r="A15" s="30" t="str">
        <x:v>ISMS-PLN-003</x:v>
      </x:c>
      <x:c r="B15" s="30" t="str">
        <x:v>Information Security Risk Treatment Plan</x:v>
      </x:c>
      <x:c r="C15" s="30" t="str">
        <x:v>Plan</x:v>
      </x:c>
      <x:c r="D15" s="30" t="str">
        <x:v>Risk Treatment</x:v>
      </x:c>
      <x:c r="E15" s="30" t="str">
        <x:v>Tracks treatment actions, owners, resources, due dates and residual risk.</x:v>
      </x:c>
      <x:c r="F15" s="30" t="str">
        <x:v>Yes</x:v>
      </x:c>
      <x:c r="G15" s="30" t="str"/>
      <x:c r="H15" s="30" t="str">
        <x:v>Not Started</x:v>
      </x:c>
      <x:c r="I15" s="30" t="str">
        <x:v>1.0</x:v>
      </x:c>
      <x:c r="J15" s="44"/>
      <x:c r="K15" s="44"/>
      <x:c r="L15" s="30" t="str"/>
      <x:c r="M15" s="30" t="str"/>
      <x:c r="N15" s="30" t="str"/>
    </x:row>
    <x:row r="16">
      <x:c r="A16" s="30" t="str">
        <x:v>ISMS-PRO-002</x:v>
      </x:c>
      <x:c r="B16" s="30" t="str">
        <x:v>Documented Information Procedure</x:v>
      </x:c>
      <x:c r="C16" s="30" t="str">
        <x:v>Procedure</x:v>
      </x:c>
      <x:c r="D16" s="30" t="str">
        <x:v>Document Control</x:v>
      </x:c>
      <x:c r="E16" s="30" t="str">
        <x:v>Controls creation, approval, change, access, retention and disposition of ISMS information.</x:v>
      </x:c>
      <x:c r="F16" s="30" t="str">
        <x:v>Yes</x:v>
      </x:c>
      <x:c r="G16" s="30" t="str"/>
      <x:c r="H16" s="30" t="str">
        <x:v>Not Started</x:v>
      </x:c>
      <x:c r="I16" s="30" t="str">
        <x:v>1.0</x:v>
      </x:c>
      <x:c r="J16" s="44"/>
      <x:c r="K16" s="44"/>
      <x:c r="L16" s="30" t="str"/>
      <x:c r="M16" s="30" t="str"/>
      <x:c r="N16" s="30" t="str"/>
    </x:row>
    <x:row r="17">
      <x:c r="A17" s="30" t="str">
        <x:v>ISMS-PRO-003</x:v>
      </x:c>
      <x:c r="B17" s="30" t="str">
        <x:v>Internal Audit Procedure</x:v>
      </x:c>
      <x:c r="C17" s="30" t="str">
        <x:v>Procedure</x:v>
      </x:c>
      <x:c r="D17" s="30" t="str">
        <x:v>Assurance</x:v>
      </x:c>
      <x:c r="E17" s="30" t="str">
        <x:v>Defines audit planning, execution, reporting and follow-up.</x:v>
      </x:c>
      <x:c r="F17" s="30" t="str">
        <x:v>Yes</x:v>
      </x:c>
      <x:c r="G17" s="30" t="str"/>
      <x:c r="H17" s="30" t="str">
        <x:v>Not Started</x:v>
      </x:c>
      <x:c r="I17" s="30" t="str">
        <x:v>1.0</x:v>
      </x:c>
      <x:c r="J17" s="44"/>
      <x:c r="K17" s="44"/>
      <x:c r="L17" s="30" t="str"/>
      <x:c r="M17" s="30" t="str"/>
      <x:c r="N17" s="30" t="str"/>
    </x:row>
    <x:row r="18">
      <x:c r="A18" s="30" t="str">
        <x:v>ISMS-AUD-001</x:v>
      </x:c>
      <x:c r="B18" s="30" t="str">
        <x:v>Internal Audit Checklist</x:v>
      </x:c>
      <x:c r="C18" s="30" t="str">
        <x:v>Form</x:v>
      </x:c>
      <x:c r="D18" s="30" t="str">
        <x:v>Assurance</x:v>
      </x:c>
      <x:c r="E18" s="30" t="str">
        <x:v>Supports evidence-based internal audit coverage.</x:v>
      </x:c>
      <x:c r="F18" s="30" t="str">
        <x:v>Yes</x:v>
      </x:c>
      <x:c r="G18" s="30" t="str"/>
      <x:c r="H18" s="30" t="str">
        <x:v>Not Started</x:v>
      </x:c>
      <x:c r="I18" s="30" t="str">
        <x:v>1.0</x:v>
      </x:c>
      <x:c r="J18" s="44"/>
      <x:c r="K18" s="44"/>
      <x:c r="L18" s="30" t="str"/>
      <x:c r="M18" s="30" t="str"/>
      <x:c r="N18" s="30" t="str"/>
    </x:row>
    <x:row r="19">
      <x:c r="A19" s="30" t="str">
        <x:v>ISMS-AUD-002</x:v>
      </x:c>
      <x:c r="B19" s="30" t="str">
        <x:v>Internal Audit Report</x:v>
      </x:c>
      <x:c r="C19" s="30" t="str">
        <x:v>Report</x:v>
      </x:c>
      <x:c r="D19" s="30" t="str">
        <x:v>Assurance</x:v>
      </x:c>
      <x:c r="E19" s="30" t="str">
        <x:v>Records audit scope, evidence, findings and conclusions.</x:v>
      </x:c>
      <x:c r="F19" s="30" t="str">
        <x:v>Yes</x:v>
      </x:c>
      <x:c r="G19" s="30" t="str"/>
      <x:c r="H19" s="30" t="str">
        <x:v>Not Started</x:v>
      </x:c>
      <x:c r="I19" s="30" t="str">
        <x:v>1.0</x:v>
      </x:c>
      <x:c r="J19" s="44"/>
      <x:c r="K19" s="44"/>
      <x:c r="L19" s="30" t="str"/>
      <x:c r="M19" s="30" t="str"/>
      <x:c r="N19" s="30" t="str"/>
    </x:row>
    <x:row r="20">
      <x:c r="A20" s="30" t="str">
        <x:v>ISMS-PRO-004</x:v>
      </x:c>
      <x:c r="B20" s="30" t="str">
        <x:v>Management Review Procedure</x:v>
      </x:c>
      <x:c r="C20" s="30" t="str">
        <x:v>Procedure</x:v>
      </x:c>
      <x:c r="D20" s="30" t="str">
        <x:v>Governance</x:v>
      </x:c>
      <x:c r="E20" s="30" t="str">
        <x:v>Defines management review planning, inputs, decisions and action tracking.</x:v>
      </x:c>
      <x:c r="F20" s="30" t="str">
        <x:v>Yes</x:v>
      </x:c>
      <x:c r="G20" s="30" t="str"/>
      <x:c r="H20" s="30" t="str">
        <x:v>Not Started</x:v>
      </x:c>
      <x:c r="I20" s="30" t="str">
        <x:v>1.0</x:v>
      </x:c>
      <x:c r="J20" s="44"/>
      <x:c r="K20" s="44"/>
      <x:c r="L20" s="30" t="str"/>
      <x:c r="M20" s="30" t="str"/>
      <x:c r="N20" s="30" t="str"/>
    </x:row>
    <x:row r="21">
      <x:c r="A21" s="30" t="str">
        <x:v>ISMS-FRM-001</x:v>
      </x:c>
      <x:c r="B21" s="30" t="str">
        <x:v>Management Review Agenda &amp; Minutes</x:v>
      </x:c>
      <x:c r="C21" s="30" t="str">
        <x:v>Form</x:v>
      </x:c>
      <x:c r="D21" s="30" t="str">
        <x:v>Governance</x:v>
      </x:c>
      <x:c r="E21" s="30" t="str">
        <x:v>Records management review inputs, decisions and actions.</x:v>
      </x:c>
      <x:c r="F21" s="30" t="str">
        <x:v>Yes</x:v>
      </x:c>
      <x:c r="G21" s="30" t="str"/>
      <x:c r="H21" s="30" t="str">
        <x:v>Not Started</x:v>
      </x:c>
      <x:c r="I21" s="30" t="str">
        <x:v>1.0</x:v>
      </x:c>
      <x:c r="J21" s="44"/>
      <x:c r="K21" s="44"/>
      <x:c r="L21" s="30" t="str"/>
      <x:c r="M21" s="30" t="str"/>
      <x:c r="N21" s="30" t="str"/>
    </x:row>
    <x:row r="22">
      <x:c r="A22" s="30" t="str">
        <x:v>ISMS-PRO-005</x:v>
      </x:c>
      <x:c r="B22" s="30" t="str">
        <x:v>Corrective Action Procedure</x:v>
      </x:c>
      <x:c r="C22" s="30" t="str">
        <x:v>Procedure</x:v>
      </x:c>
      <x:c r="D22" s="30" t="str">
        <x:v>Improvement</x:v>
      </x:c>
      <x:c r="E22" s="30" t="str">
        <x:v>Controls nonconformity correction, cause analysis, corrective action and effectiveness.</x:v>
      </x:c>
      <x:c r="F22" s="30" t="str">
        <x:v>Yes</x:v>
      </x:c>
      <x:c r="G22" s="30" t="str"/>
      <x:c r="H22" s="30" t="str">
        <x:v>Not Started</x:v>
      </x:c>
      <x:c r="I22" s="30" t="str">
        <x:v>1.0</x:v>
      </x:c>
      <x:c r="J22" s="44"/>
      <x:c r="K22" s="44"/>
      <x:c r="L22" s="30" t="str"/>
      <x:c r="M22" s="30" t="str"/>
      <x:c r="N22" s="30" t="str"/>
    </x:row>
    <x:row r="23">
      <x:c r="A23" s="30" t="str">
        <x:v>ISMS-FRM-002</x:v>
      </x:c>
      <x:c r="B23" s="30" t="str">
        <x:v>Corrective Action Request</x:v>
      </x:c>
      <x:c r="C23" s="30" t="str">
        <x:v>Form</x:v>
      </x:c>
      <x:c r="D23" s="30" t="str">
        <x:v>Improvement</x:v>
      </x:c>
      <x:c r="E23" s="30" t="str">
        <x:v>Records issue, cause, action, verification and closure.</x:v>
      </x:c>
      <x:c r="F23" s="30" t="str">
        <x:v>Yes</x:v>
      </x:c>
      <x:c r="G23" s="30" t="str"/>
      <x:c r="H23" s="30" t="str">
        <x:v>Not Started</x:v>
      </x:c>
      <x:c r="I23" s="30" t="str">
        <x:v>1.0</x:v>
      </x:c>
      <x:c r="J23" s="44"/>
      <x:c r="K23" s="44"/>
      <x:c r="L23" s="30" t="str"/>
      <x:c r="M23" s="30" t="str"/>
      <x:c r="N23" s="30" t="str"/>
    </x:row>
    <x:row r="24">
      <x:c r="A24" s="30" t="str">
        <x:v>ISMS-PRO-006</x:v>
      </x:c>
      <x:c r="B24" s="30" t="str">
        <x:v>Security Incident Management Procedure</x:v>
      </x:c>
      <x:c r="C24" s="30" t="str">
        <x:v>Procedure</x:v>
      </x:c>
      <x:c r="D24" s="30" t="str">
        <x:v>Incident Management</x:v>
      </x:c>
      <x:c r="E24" s="30" t="str">
        <x:v>Defines reporting, triage, response, communication, learning and closure.</x:v>
      </x:c>
      <x:c r="F24" s="30" t="str">
        <x:v>Yes</x:v>
      </x:c>
      <x:c r="G24" s="30" t="str"/>
      <x:c r="H24" s="30" t="str">
        <x:v>Not Started</x:v>
      </x:c>
      <x:c r="I24" s="30" t="str">
        <x:v>1.0</x:v>
      </x:c>
      <x:c r="J24" s="44"/>
      <x:c r="K24" s="44"/>
      <x:c r="L24" s="30" t="str"/>
      <x:c r="M24" s="30" t="str"/>
      <x:c r="N24" s="30" t="str"/>
    </x:row>
    <x:row r="25">
      <x:c r="A25" s="30" t="str">
        <x:v>ISMS-LOG-001</x:v>
      </x:c>
      <x:c r="B25" s="30" t="str">
        <x:v>Security Incident Register</x:v>
      </x:c>
      <x:c r="C25" s="30" t="str">
        <x:v>Register</x:v>
      </x:c>
      <x:c r="D25" s="30" t="str">
        <x:v>Incident Management</x:v>
      </x:c>
      <x:c r="E25" s="30" t="str">
        <x:v>Tracks incidents, severity, response, impact and closure.</x:v>
      </x:c>
      <x:c r="F25" s="30" t="str">
        <x:v>Yes</x:v>
      </x:c>
      <x:c r="G25" s="30" t="str"/>
      <x:c r="H25" s="30" t="str">
        <x:v>Not Started</x:v>
      </x:c>
      <x:c r="I25" s="30" t="str">
        <x:v>1.0</x:v>
      </x:c>
      <x:c r="J25" s="44"/>
      <x:c r="K25" s="44"/>
      <x:c r="L25" s="30" t="str"/>
      <x:c r="M25" s="30" t="str"/>
      <x:c r="N25" s="30" t="str"/>
    </x:row>
    <x:row r="26">
      <x:c r="A26" s="30" t="str">
        <x:v>ISMS-PRO-007</x:v>
      </x:c>
      <x:c r="B26" s="30" t="str">
        <x:v>Access Control Procedure</x:v>
      </x:c>
      <x:c r="C26" s="30" t="str">
        <x:v>Procedure</x:v>
      </x:c>
      <x:c r="D26" s="30" t="str">
        <x:v>Access Control</x:v>
      </x:c>
      <x:c r="E26" s="30" t="str">
        <x:v>Defines access request, approval, provisioning, review and removal.</x:v>
      </x:c>
      <x:c r="F26" s="30" t="str">
        <x:v>Yes</x:v>
      </x:c>
      <x:c r="G26" s="30" t="str"/>
      <x:c r="H26" s="30" t="str">
        <x:v>Not Started</x:v>
      </x:c>
      <x:c r="I26" s="30" t="str">
        <x:v>1.0</x:v>
      </x:c>
      <x:c r="J26" s="44"/>
      <x:c r="K26" s="44"/>
      <x:c r="L26" s="30" t="str"/>
      <x:c r="M26" s="30" t="str"/>
      <x:c r="N26" s="30" t="str"/>
    </x:row>
    <x:row r="27">
      <x:c r="A27" s="30" t="str">
        <x:v>ISMS-REG-003</x:v>
      </x:c>
      <x:c r="B27" s="30" t="str">
        <x:v>User Access Register</x:v>
      </x:c>
      <x:c r="C27" s="30" t="str">
        <x:v>Register</x:v>
      </x:c>
      <x:c r="D27" s="30" t="str">
        <x:v>Access Control</x:v>
      </x:c>
      <x:c r="E27" s="30" t="str">
        <x:v>Records account/access assignments and review evidence.</x:v>
      </x:c>
      <x:c r="F27" s="30" t="str">
        <x:v>Yes</x:v>
      </x:c>
      <x:c r="G27" s="30" t="str"/>
      <x:c r="H27" s="30" t="str">
        <x:v>Not Started</x:v>
      </x:c>
      <x:c r="I27" s="30" t="str">
        <x:v>1.0</x:v>
      </x:c>
      <x:c r="J27" s="44"/>
      <x:c r="K27" s="44"/>
      <x:c r="L27" s="30" t="str"/>
      <x:c r="M27" s="30" t="str"/>
      <x:c r="N27" s="30" t="str"/>
    </x:row>
    <x:row r="28">
      <x:c r="A28" s="30" t="str">
        <x:v>ISMS-PRO-008</x:v>
      </x:c>
      <x:c r="B28" s="30" t="str">
        <x:v>Asset Management Procedure</x:v>
      </x:c>
      <x:c r="C28" s="30" t="str">
        <x:v>Procedure</x:v>
      </x:c>
      <x:c r="D28" s="30" t="str">
        <x:v>Asset Management</x:v>
      </x:c>
      <x:c r="E28" s="30" t="str">
        <x:v>Defines identification, ownership, handling and lifecycle control of information assets.</x:v>
      </x:c>
      <x:c r="F28" s="30" t="str">
        <x:v>Yes</x:v>
      </x:c>
      <x:c r="G28" s="30" t="str"/>
      <x:c r="H28" s="30" t="str">
        <x:v>Not Started</x:v>
      </x:c>
      <x:c r="I28" s="30" t="str">
        <x:v>1.0</x:v>
      </x:c>
      <x:c r="J28" s="44"/>
      <x:c r="K28" s="44"/>
      <x:c r="L28" s="30" t="str"/>
      <x:c r="M28" s="30" t="str"/>
      <x:c r="N28" s="30" t="str"/>
    </x:row>
    <x:row r="29">
      <x:c r="A29" s="30" t="str">
        <x:v>ISMS-REG-004</x:v>
      </x:c>
      <x:c r="B29" s="30" t="str">
        <x:v>Information Asset Register</x:v>
      </x:c>
      <x:c r="C29" s="30" t="str">
        <x:v>Register</x:v>
      </x:c>
      <x:c r="D29" s="30" t="str">
        <x:v>Asset Management</x:v>
      </x:c>
      <x:c r="E29" s="30" t="str">
        <x:v>Records assets, owners, classification, location and security requirements.</x:v>
      </x:c>
      <x:c r="F29" s="30" t="str">
        <x:v>Yes</x:v>
      </x:c>
      <x:c r="G29" s="30" t="str"/>
      <x:c r="H29" s="30" t="str">
        <x:v>Not Started</x:v>
      </x:c>
      <x:c r="I29" s="30" t="str">
        <x:v>1.0</x:v>
      </x:c>
      <x:c r="J29" s="44"/>
      <x:c r="K29" s="44"/>
      <x:c r="L29" s="30" t="str"/>
      <x:c r="M29" s="30" t="str"/>
      <x:c r="N29" s="30" t="str"/>
    </x:row>
    <x:row r="30">
      <x:c r="A30" s="30" t="str">
        <x:v>ISMS-PRO-009</x:v>
      </x:c>
      <x:c r="B30" s="30" t="str">
        <x:v>Information Classification &amp; Handling Procedure</x:v>
      </x:c>
      <x:c r="C30" s="30" t="str">
        <x:v>Procedure</x:v>
      </x:c>
      <x:c r="D30" s="30" t="str">
        <x:v>Information Protection</x:v>
      </x:c>
      <x:c r="E30" s="30" t="str">
        <x:v>Defines classification, labelling, transfer, storage and disposal expectations.</x:v>
      </x:c>
      <x:c r="F30" s="30" t="str">
        <x:v>Yes</x:v>
      </x:c>
      <x:c r="G30" s="30" t="str"/>
      <x:c r="H30" s="30" t="str">
        <x:v>Not Started</x:v>
      </x:c>
      <x:c r="I30" s="30" t="str">
        <x:v>1.0</x:v>
      </x:c>
      <x:c r="J30" s="44"/>
      <x:c r="K30" s="44"/>
      <x:c r="L30" s="30" t="str"/>
      <x:c r="M30" s="30" t="str"/>
      <x:c r="N30" s="30" t="str"/>
    </x:row>
    <x:row r="31">
      <x:c r="A31" s="30" t="str">
        <x:v>ISMS-PRO-010</x:v>
      </x:c>
      <x:c r="B31" s="30" t="str">
        <x:v>Supplier Security Procedure</x:v>
      </x:c>
      <x:c r="C31" s="30" t="str">
        <x:v>Procedure</x:v>
      </x:c>
      <x:c r="D31" s="30" t="str">
        <x:v>Supplier Security</x:v>
      </x:c>
      <x:c r="E31" s="30" t="str">
        <x:v>Controls security requirements, due diligence, contracts, monitoring and supplier changes.</x:v>
      </x:c>
      <x:c r="F31" s="30" t="str">
        <x:v>Yes</x:v>
      </x:c>
      <x:c r="G31" s="30" t="str"/>
      <x:c r="H31" s="30" t="str">
        <x:v>Not Started</x:v>
      </x:c>
      <x:c r="I31" s="30" t="str">
        <x:v>1.0</x:v>
      </x:c>
      <x:c r="J31" s="44"/>
      <x:c r="K31" s="44"/>
      <x:c r="L31" s="30" t="str"/>
      <x:c r="M31" s="30" t="str"/>
      <x:c r="N31" s="30" t="str"/>
    </x:row>
    <x:row r="32">
      <x:c r="A32" s="30" t="str">
        <x:v>ISMS-REG-005</x:v>
      </x:c>
      <x:c r="B32" s="30" t="str">
        <x:v>Information Security Supplier Register</x:v>
      </x:c>
      <x:c r="C32" s="30" t="str">
        <x:v>Register</x:v>
      </x:c>
      <x:c r="D32" s="30" t="str">
        <x:v>Supplier Security</x:v>
      </x:c>
      <x:c r="E32" s="30" t="str">
        <x:v>Tracks supplier security risk, review status and contractual controls.</x:v>
      </x:c>
      <x:c r="F32" s="30" t="str">
        <x:v>Yes</x:v>
      </x:c>
      <x:c r="G32" s="30" t="str"/>
      <x:c r="H32" s="30" t="str">
        <x:v>Not Started</x:v>
      </x:c>
      <x:c r="I32" s="30" t="str">
        <x:v>1.0</x:v>
      </x:c>
      <x:c r="J32" s="44"/>
      <x:c r="K32" s="44"/>
      <x:c r="L32" s="30" t="str"/>
      <x:c r="M32" s="30" t="str"/>
      <x:c r="N32" s="30" t="str"/>
    </x:row>
    <x:row r="33">
      <x:c r="A33" s="30" t="str">
        <x:v>ISMS-PRO-011</x:v>
      </x:c>
      <x:c r="B33" s="30" t="str">
        <x:v>Change Management Procedure</x:v>
      </x:c>
      <x:c r="C33" s="30" t="str">
        <x:v>Procedure</x:v>
      </x:c>
      <x:c r="D33" s="30" t="str">
        <x:v>Technology / Operations</x:v>
      </x:c>
      <x:c r="E33" s="30" t="str">
        <x:v>Controls security-relevant changes through review, testing, authorization and rollback planning.</x:v>
      </x:c>
      <x:c r="F33" s="30" t="str">
        <x:v>Yes</x:v>
      </x:c>
      <x:c r="G33" s="30" t="str"/>
      <x:c r="H33" s="30" t="str">
        <x:v>Not Started</x:v>
      </x:c>
      <x:c r="I33" s="30" t="str">
        <x:v>1.0</x:v>
      </x:c>
      <x:c r="J33" s="44"/>
      <x:c r="K33" s="44"/>
      <x:c r="L33" s="30" t="str"/>
      <x:c r="M33" s="30" t="str"/>
      <x:c r="N33" s="30" t="str"/>
    </x:row>
    <x:row r="34">
      <x:c r="A34" s="30" t="str">
        <x:v>ISMS-PRO-012</x:v>
      </x:c>
      <x:c r="B34" s="30" t="str">
        <x:v>Vulnerability &amp; Patch Management Procedure</x:v>
      </x:c>
      <x:c r="C34" s="30" t="str">
        <x:v>Procedure</x:v>
      </x:c>
      <x:c r="D34" s="30" t="str">
        <x:v>Technology Security</x:v>
      </x:c>
      <x:c r="E34" s="30" t="str">
        <x:v>Controls vulnerability identification, prioritization, remediation and verification.</x:v>
      </x:c>
      <x:c r="F34" s="30" t="str">
        <x:v>Yes</x:v>
      </x:c>
      <x:c r="G34" s="30" t="str"/>
      <x:c r="H34" s="30" t="str">
        <x:v>Not Started</x:v>
      </x:c>
      <x:c r="I34" s="30" t="str">
        <x:v>1.0</x:v>
      </x:c>
      <x:c r="J34" s="44"/>
      <x:c r="K34" s="44"/>
      <x:c r="L34" s="30" t="str"/>
      <x:c r="M34" s="30" t="str"/>
      <x:c r="N34" s="30" t="str"/>
    </x:row>
    <x:row r="35">
      <x:c r="A35" s="30" t="str">
        <x:v>ISMS-PRO-013</x:v>
      </x:c>
      <x:c r="B35" s="30" t="str">
        <x:v>Backup &amp; Recovery Procedure</x:v>
      </x:c>
      <x:c r="C35" s="30" t="str">
        <x:v>Procedure</x:v>
      </x:c>
      <x:c r="D35" s="30" t="str">
        <x:v>Resilience</x:v>
      </x:c>
      <x:c r="E35" s="30" t="str">
        <x:v>Defines backup scope, protection, restoration testing and evidence.</x:v>
      </x:c>
      <x:c r="F35" s="30" t="str">
        <x:v>Yes</x:v>
      </x:c>
      <x:c r="G35" s="30" t="str"/>
      <x:c r="H35" s="30" t="str">
        <x:v>Not Started</x:v>
      </x:c>
      <x:c r="I35" s="30" t="str">
        <x:v>1.0</x:v>
      </x:c>
      <x:c r="J35" s="44"/>
      <x:c r="K35" s="44"/>
      <x:c r="L35" s="30" t="str"/>
      <x:c r="M35" s="30" t="str"/>
      <x:c r="N35" s="30" t="str"/>
    </x:row>
    <x:row r="36">
      <x:c r="A36" s="30" t="str">
        <x:v>ISMS-PRO-014</x:v>
      </x:c>
      <x:c r="B36" s="30" t="str">
        <x:v>Logging &amp; Monitoring Procedure</x:v>
      </x:c>
      <x:c r="C36" s="30" t="str">
        <x:v>Procedure</x:v>
      </x:c>
      <x:c r="D36" s="30" t="str">
        <x:v>Detection</x:v>
      </x:c>
      <x:c r="E36" s="30" t="str">
        <x:v>Defines security logging, monitoring, review and escalation.</x:v>
      </x:c>
      <x:c r="F36" s="30" t="str">
        <x:v>Yes</x:v>
      </x:c>
      <x:c r="G36" s="30" t="str"/>
      <x:c r="H36" s="30" t="str">
        <x:v>Not Started</x:v>
      </x:c>
      <x:c r="I36" s="30" t="str">
        <x:v>1.0</x:v>
      </x:c>
      <x:c r="J36" s="44"/>
      <x:c r="K36" s="44"/>
      <x:c r="L36" s="30" t="str"/>
      <x:c r="M36" s="30" t="str"/>
      <x:c r="N36" s="30" t="str"/>
    </x:row>
    <x:row r="37">
      <x:c r="A37" s="30" t="str">
        <x:v>ISMS-PRO-015</x:v>
      </x:c>
      <x:c r="B37" s="30" t="str">
        <x:v>Business Continuity / ICT Readiness Procedure</x:v>
      </x:c>
      <x:c r="C37" s="30" t="str">
        <x:v>Procedure</x:v>
      </x:c>
      <x:c r="D37" s="30" t="str">
        <x:v>Resilience</x:v>
      </x:c>
      <x:c r="E37" s="30" t="str">
        <x:v>Coordinates information security continuity and ICT recovery arrangements.</x:v>
      </x:c>
      <x:c r="F37" s="30" t="str">
        <x:v>Yes</x:v>
      </x:c>
      <x:c r="G37" s="30" t="str"/>
      <x:c r="H37" s="30" t="str">
        <x:v>Not Started</x:v>
      </x:c>
      <x:c r="I37" s="30" t="str">
        <x:v>1.0</x:v>
      </x:c>
      <x:c r="J37" s="44"/>
      <x:c r="K37" s="44"/>
      <x:c r="L37" s="30" t="str"/>
      <x:c r="M37" s="30" t="str"/>
      <x:c r="N37" s="30" t="str"/>
    </x:row>
    <x:row r="38">
      <x:c r="A38" s="30" t="str">
        <x:v>ISMS-PLN-004</x:v>
      </x:c>
      <x:c r="B38" s="30" t="str">
        <x:v>Security Awareness &amp; Training Plan</x:v>
      </x:c>
      <x:c r="C38" s="30" t="str">
        <x:v>Plan</x:v>
      </x:c>
      <x:c r="D38" s="30" t="str">
        <x:v>People Security</x:v>
      </x:c>
      <x:c r="E38" s="30" t="str">
        <x:v>Plans awareness, role-based training, communication and effectiveness checks.</x:v>
      </x:c>
      <x:c r="F38" s="30" t="str">
        <x:v>Yes</x:v>
      </x:c>
      <x:c r="G38" s="30" t="str"/>
      <x:c r="H38" s="30" t="str">
        <x:v>Not Started</x:v>
      </x:c>
      <x:c r="I38" s="30" t="str">
        <x:v>1.0</x:v>
      </x:c>
      <x:c r="J38" s="44"/>
      <x:c r="K38" s="44"/>
      <x:c r="L38" s="30" t="str"/>
      <x:c r="M38" s="30" t="str"/>
      <x:c r="N38" s="30" t="str"/>
    </x:row>
    <x:row r="39">
      <x:c r="A39" s="30" t="str">
        <x:v>ISMS-REG-006</x:v>
      </x:c>
      <x:c r="B39" s="30" t="str">
        <x:v>Security Awareness &amp; Training Record</x:v>
      </x:c>
      <x:c r="C39" s="30" t="str">
        <x:v>Record</x:v>
      </x:c>
      <x:c r="D39" s="30" t="str">
        <x:v>People Security</x:v>
      </x:c>
      <x:c r="E39" s="30" t="str">
        <x:v>Records completion and competence/awareness evidence.</x:v>
      </x:c>
      <x:c r="F39" s="30" t="str">
        <x:v>Yes</x:v>
      </x:c>
      <x:c r="G39" s="30" t="str"/>
      <x:c r="H39" s="30" t="str">
        <x:v>Not Started</x:v>
      </x:c>
      <x:c r="I39" s="30" t="str">
        <x:v>1.0</x:v>
      </x:c>
      <x:c r="J39" s="44"/>
      <x:c r="K39" s="44"/>
      <x:c r="L39" s="30" t="str"/>
      <x:c r="M39" s="30" t="str"/>
      <x:c r="N39" s="30" t="str"/>
    </x:row>
    <x:row r="40">
      <x:c r="A40" s="30" t="str">
        <x:v>ISMS-REG-007</x:v>
      </x:c>
      <x:c r="B40" s="30" t="str">
        <x:v>Legal, Regulatory &amp; Contractual Requirements Register</x:v>
      </x:c>
      <x:c r="C40" s="30" t="str">
        <x:v>Register</x:v>
      </x:c>
      <x:c r="D40" s="30" t="str">
        <x:v>Compliance</x:v>
      </x:c>
      <x:c r="E40" s="30" t="str">
        <x:v>Tracks applicable security-related obligations and owners.</x:v>
      </x:c>
      <x:c r="F40" s="30" t="str">
        <x:v>Yes</x:v>
      </x:c>
      <x:c r="G40" s="30" t="str"/>
      <x:c r="H40" s="30" t="str">
        <x:v>Not Started</x:v>
      </x:c>
      <x:c r="I40" s="30" t="str">
        <x:v>1.0</x:v>
      </x:c>
      <x:c r="J40" s="44"/>
      <x:c r="K40" s="44"/>
      <x:c r="L40" s="30" t="str"/>
      <x:c r="M40" s="30" t="str"/>
      <x:c r="N40" s="30" t="str"/>
    </x:row>
    <x:row r="41">
      <x:c r="A41" s="30" t="str">
        <x:v>ISMS-REG-008</x:v>
      </x:c>
      <x:c r="B41" s="30" t="str">
        <x:v>Information Security Objectives &amp; KPI Register</x:v>
      </x:c>
      <x:c r="C41" s="30" t="str">
        <x:v>Register</x:v>
      </x:c>
      <x:c r="D41" s="30" t="str">
        <x:v>Performance</x:v>
      </x:c>
      <x:c r="E41" s="30" t="str">
        <x:v>Tracks objectives, indicators, targets, owners and performance.</x:v>
      </x:c>
      <x:c r="F41" s="30" t="str">
        <x:v>Yes</x:v>
      </x:c>
      <x:c r="G41" s="30" t="str"/>
      <x:c r="H41" s="30" t="str">
        <x:v>Not Started</x:v>
      </x:c>
      <x:c r="I41" s="30" t="str">
        <x:v>1.0</x:v>
      </x:c>
      <x:c r="J41" s="44"/>
      <x:c r="K41" s="44"/>
      <x:c r="L41" s="30" t="str"/>
      <x:c r="M41" s="30" t="str"/>
      <x:c r="N41" s="30" t="str"/>
    </x:row>
    <x:row r="42">
      <x:c r="A42" s="30" t="str">
        <x:v>ISMS-REG-009</x:v>
      </x:c>
      <x:c r="B42" s="30" t="str">
        <x:v>ISMS Improvement Register</x:v>
      </x:c>
      <x:c r="C42" s="30" t="str">
        <x:v>Register</x:v>
      </x:c>
      <x:c r="D42" s="30" t="str">
        <x:v>Improvement</x:v>
      </x:c>
      <x:c r="E42" s="30" t="str">
        <x:v>Tracks improvement opportunities, decisions, actions and benefits.</x:v>
      </x:c>
      <x:c r="F42" s="30" t="str">
        <x:v>Yes</x:v>
      </x:c>
      <x:c r="G42" s="30" t="str"/>
      <x:c r="H42" s="30" t="str">
        <x:v>Not Started</x:v>
      </x:c>
      <x:c r="I42" s="30" t="str">
        <x:v>1.0</x:v>
      </x:c>
      <x:c r="J42" s="44"/>
      <x:c r="K42" s="44"/>
      <x:c r="L42" s="30" t="str"/>
      <x:c r="M42" s="30" t="str"/>
      <x:c r="N42" s="30" t="str"/>
    </x:row>
  </x:sheetData>
  <x:mergeCells>
    <x:mergeCell ref="A1:H1"/>
    <x:mergeCell ref="A2:H2"/>
    <x:mergeCell ref="A3:H3"/>
  </x:mergeCells>
  <x:conditionalFormatting sqref="H6:H42">
    <x:cfRule type="expression" dxfId="0" priority="1">
      <x:formula>H6="Completed"</x:formula>
    </x:cfRule>
    <x:cfRule type="expression" dxfId="1" priority="2">
      <x:formula>H6="Closed"</x:formula>
    </x:cfRule>
    <x:cfRule type="expression" dxfId="2" priority="3">
      <x:formula>H6="Conforming"</x:formula>
    </x:cfRule>
    <x:cfRule type="expression" dxfId="3" priority="4">
      <x:formula>H6="Implemented"</x:formula>
    </x:cfRule>
    <x:cfRule type="expression" dxfId="4" priority="5">
      <x:formula>H6="On Track"</x:formula>
    </x:cfRule>
    <x:cfRule type="expression" dxfId="5" priority="6">
      <x:formula>H6="In Progress"</x:formula>
    </x:cfRule>
    <x:cfRule type="expression" dxfId="6" priority="7">
      <x:formula>H6="Partially Conforming"</x:formula>
    </x:cfRule>
    <x:cfRule type="expression" dxfId="7" priority="8">
      <x:formula>H6="Partially Implemented"</x:formula>
    </x:cfRule>
    <x:cfRule type="expression" dxfId="8" priority="9">
      <x:formula>H6="Due Soon"</x:formula>
    </x:cfRule>
    <x:cfRule type="expression" dxfId="9" priority="10">
      <x:formula>H6="Blocked"</x:formula>
    </x:cfRule>
    <x:cfRule type="expression" dxfId="10" priority="11">
      <x:formula>H6="Overdue"</x:formula>
    </x:cfRule>
    <x:cfRule type="expression" dxfId="11" priority="12">
      <x:formula>H6="Nonconforming"</x:formula>
    </x:cfRule>
    <x:cfRule type="expression" dxfId="12" priority="13">
      <x:formula>H6="Not Implemented"</x:formula>
    </x:cfRule>
    <x:cfRule type="expression" dxfId="13" priority="14">
      <x:formula>H6="Not Started"</x:formula>
    </x:cfRule>
    <x:cfRule type="expression" dxfId="14" priority="15">
      <x:formula>H6="Not Assessed"</x:formula>
    </x:cfRule>
    <x:cfRule type="expression" dxfId="15" priority="16">
      <x:formula>H6="N/A"</x:formula>
    </x:cfRule>
    <x:cfRule type="expression" dxfId="16" priority="17">
      <x:formula>H6="Open"</x:formula>
    </x:cfRule>
  </x:conditionalFormatting>
  <x:dataValidations count="2">
    <x:dataValidation type="list" sqref="F6:F42">
      <x:formula1>"Yes,No"</x:formula1>
    </x:dataValidation>
    <x:dataValidation type="list" sqref="H6:H42">
      <x:formula1>"Not Started,Draft,Under Review,Approved,Obsolete"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c42583293a24aba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5" hidden="0" customWidth="1"/>
    <x:col min="3" max="3" width="4" hidden="0" customWidth="1"/>
    <x:col min="4" max="4" width="20" hidden="0" customWidth="1"/>
    <x:col min="5" max="5" width="12" hidden="0" customWidth="1"/>
    <x:col min="6" max="6" width="4" hidden="0" customWidth="1"/>
    <x:col min="7" max="7" width="14" hidden="0" customWidth="1"/>
  </x:cols>
  <x:sheetData>
    <x:row r="1" ht="26" customHeight="1">
      <x:c r="A1" s="5" t="str">
        <x:v>ISMS Document Map Dashboard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ISMS-MAT-001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KPI</x:v>
      </x:c>
      <x:c r="B5" s="22" t="str">
        <x:v>Result</x:v>
      </x:c>
      <x:c r="D5" s="22" t="str">
        <x:v>Status</x:v>
      </x:c>
      <x:c r="E5" s="22" t="str">
        <x:v>Count</x:v>
      </x:c>
    </x:row>
    <x:row r="6">
      <x:c r="A6" s="47" t="str">
        <x:v>Total Listed</x:v>
      </x:c>
      <x:c r="B6" s="53" t="n">
        <x:f>COUNTA('ISMS Document Map'!$A$6:$A$42)</x:f>
        <x:v>37</x:v>
      </x:c>
      <x:c r="D6" t="str">
        <x:v>Not Started</x:v>
      </x:c>
      <x:c r="E6" t="n">
        <x:f>COUNTIF('ISMS Document Map'!$H$6:$H$42,D6)</x:f>
        <x:v>37</x:v>
      </x:c>
    </x:row>
    <x:row r="7">
      <x:c r="A7" s="47" t="str">
        <x:v>Applicable</x:v>
      </x:c>
      <x:c r="B7" s="53" t="n">
        <x:f>COUNTIF('ISMS Document Map'!$F$6:$F$42,"Yes")</x:f>
        <x:v>37</x:v>
      </x:c>
      <x:c r="D7" t="str">
        <x:v>Draft</x:v>
      </x:c>
      <x:c r="E7" t="n">
        <x:f>COUNTIF('ISMS Document Map'!$H$6:$H$42,D7)</x:f>
        <x:v>0</x:v>
      </x:c>
    </x:row>
    <x:row r="8">
      <x:c r="A8" s="47" t="str">
        <x:v>Approved</x:v>
      </x:c>
      <x:c r="B8" s="53" t="n">
        <x:f>COUNTIF('ISMS Document Map'!$H$6:$H$42,"Approved")</x:f>
        <x:v>0</x:v>
      </x:c>
      <x:c r="D8" t="str">
        <x:v>Under Review</x:v>
      </x:c>
      <x:c r="E8" t="n">
        <x:f>COUNTIF('ISMS Document Map'!$H$6:$H$42,D8)</x:f>
        <x:v>0</x:v>
      </x:c>
    </x:row>
    <x:row r="9">
      <x:c r="A9" s="47" t="str">
        <x:v>Draft / Review</x:v>
      </x:c>
      <x:c r="B9" s="53" t="n">
        <x:f>COUNTIF('ISMS Document Map'!$H$6:$H$42,"Draft")+COUNTIF('ISMS Document Map'!$H$6:$H$42,"Under Review")</x:f>
        <x:v>0</x:v>
      </x:c>
      <x:c r="D9" t="str">
        <x:v>Approved</x:v>
      </x:c>
      <x:c r="E9" t="n">
        <x:f>COUNTIF('ISMS Document Map'!$H$6:$H$42,D9)</x:f>
        <x:v>0</x:v>
      </x:c>
    </x:row>
    <x:row r="10">
      <x:c r="A10" s="47" t="str">
        <x:v>Not Started</x:v>
      </x:c>
      <x:c r="B10" s="53" t="n">
        <x:f>COUNTIF('ISMS Document Map'!$H$6:$H$42,"Not Started")</x:f>
        <x:v>37</x:v>
      </x:c>
      <x:c r="D10" t="str">
        <x:v>Obsolete</x:v>
      </x:c>
      <x:c r="E10" t="n">
        <x:f>COUNTIF('ISMS Document Map'!$H$6:$H$42,D10)</x:f>
        <x:v>0</x:v>
      </x:c>
    </x:row>
    <x:row r="11">
      <x:c r="A11" s="47" t="str">
        <x:v>No Owner</x:v>
      </x:c>
      <x:c r="B11" s="53" t="n">
        <x:f>COUNTIFS('ISMS Document Map'!$F$6:$F$42,"Yes",'ISMS Document Map'!$G$6:$G$42,"")</x:f>
        <x:v>0</x:v>
      </x:c>
    </x:row>
    <x:row r="12">
      <x:c r="A12" s="47" t="str">
        <x:v>Overdue Review</x:v>
      </x:c>
      <x:c r="B12" s="53" t="n">
        <x:f>COUNTIFS('ISMS Document Map'!$F$6:$F$42,"Yes",'ISMS Document Map'!$K$6:$K$42,"&lt;"&amp;TODAY(),'ISMS Document Map'!$K$6:$K$42,"&lt;&gt;")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  <x:drawing xmlns:r="http://schemas.openxmlformats.org/officeDocument/2006/relationships" r:id="R5478890a7826419e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8" hidden="0" customWidth="1"/>
  </x:cols>
  <x:sheetData>
    <x:row r="1">
      <x:c r="A1" s="22" t="str">
        <x:v>List</x:v>
      </x:c>
      <x:c r="B1" s="22" t="str">
        <x:v>Value</x:v>
      </x:c>
    </x:row>
    <x:row r="2">
      <x:c r="A2" t="str">
        <x:v>Status</x:v>
      </x:c>
      <x:c r="B2" t="str">
        <x:v>Not Started</x:v>
      </x:c>
    </x:row>
    <x:row r="3">
      <x:c r="A3" t="str">
        <x:v>Status</x:v>
      </x:c>
      <x:c r="B3" t="str">
        <x:v>Draft</x:v>
      </x:c>
    </x:row>
    <x:row r="4">
      <x:c r="A4" t="str">
        <x:v>Status</x:v>
      </x:c>
      <x:c r="B4" t="str">
        <x:v>Under Review</x:v>
      </x:c>
    </x:row>
    <x:row r="5">
      <x:c r="A5" t="str">
        <x:v>Status</x:v>
      </x:c>
      <x:c r="B5" t="str">
        <x:v>Approved</x:v>
      </x:c>
    </x:row>
    <x:row r="6">
      <x:c r="A6" t="str">
        <x:v>Status</x:v>
      </x:c>
      <x:c r="B6" t="str">
        <x:v>Obsolete</x:v>
      </x:c>
    </x:row>
    <x:row r="7">
      <x:c r="A7" t="str">
        <x:v>Applicable</x:v>
      </x:c>
      <x:c r="B7" t="str">
        <x:v>Yes</x:v>
      </x:c>
    </x:row>
    <x:row r="8">
      <x:c r="A8" t="str">
        <x:v>Applicable</x:v>
      </x:c>
      <x:c r="B8" t="str">
        <x:v>No</x:v>
      </x:c>
    </x:row>
    <x:row r="9">
      <x:c r="A9" t="str">
        <x:v>Document Type</x:v>
      </x:c>
      <x:c r="B9" t="str">
        <x:v>Policy</x:v>
      </x:c>
    </x:row>
    <x:row r="10">
      <x:c r="A10" t="str">
        <x:v>Document Type</x:v>
      </x:c>
      <x:c r="B10" t="str">
        <x:v>Manual</x:v>
      </x:c>
    </x:row>
    <x:row r="11">
      <x:c r="A11" t="str">
        <x:v>Document Type</x:v>
      </x:c>
      <x:c r="B11" t="str">
        <x:v>Procedure</x:v>
      </x:c>
    </x:row>
    <x:row r="12">
      <x:c r="A12" t="str">
        <x:v>Document Type</x:v>
      </x:c>
      <x:c r="B12" t="str">
        <x:v>Guidance</x:v>
      </x:c>
    </x:row>
    <x:row r="13">
      <x:c r="A13" t="str">
        <x:v>Document Type</x:v>
      </x:c>
      <x:c r="B13" t="str">
        <x:v>Form</x:v>
      </x:c>
    </x:row>
    <x:row r="14">
      <x:c r="A14" t="str">
        <x:v>Document Type</x:v>
      </x:c>
      <x:c r="B14" t="str">
        <x:v>Register</x:v>
      </x:c>
    </x:row>
    <x:row r="15">
      <x:c r="A15" t="str">
        <x:v>Document Type</x:v>
      </x:c>
      <x:c r="B15" t="str">
        <x:v>Plan</x:v>
      </x:c>
    </x:row>
    <x:row r="16">
      <x:c r="A16" t="str">
        <x:v>Document Type</x:v>
      </x:c>
      <x:c r="B16" t="str">
        <x:v>Report</x:v>
      </x:c>
    </x:row>
    <x:row r="17">
      <x:c r="A17" t="str">
        <x:v>Document Type</x:v>
      </x:c>
      <x:c r="B17" t="str">
        <x:v>Record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0" hidden="0" customWidth="1"/>
  </x:cols>
  <x:sheetData>
    <x:row r="1" ht="26" customHeight="1">
      <x:c r="A1" s="5" t="str">
        <x:v>Revision History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ISMS-MAT-001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