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80e2241d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92d18c055984ed5"/>
    <x:sheet xmlns:r="http://schemas.openxmlformats.org/officeDocument/2006/relationships" name="Criteria Library" sheetId="2" r:id="Rb7a740317b934892"/>
    <x:sheet xmlns:r="http://schemas.openxmlformats.org/officeDocument/2006/relationships" name="Gap Analysis" sheetId="3" r:id="R00943a40a6c54450"/>
    <x:sheet xmlns:r="http://schemas.openxmlformats.org/officeDocument/2006/relationships" name="Dashboard" sheetId="4" r:id="R92b9f737bcc04689"/>
    <x:sheet xmlns:r="http://schemas.openxmlformats.org/officeDocument/2006/relationships" name="Chart Data" sheetId="5" r:id="Raa6e84ac5396419d"/>
    <x:sheet xmlns:r="http://schemas.openxmlformats.org/officeDocument/2006/relationships" name="Reference Data" sheetId="6" r:id="R878fa1b622ce409f"/>
    <x:sheet xmlns:r="http://schemas.openxmlformats.org/officeDocument/2006/relationships" name="Revision History" sheetId="7" r:id="R762dabd4a04649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3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b35d7028847ec" /><Relationship Type="http://schemas.openxmlformats.org/officeDocument/2006/relationships/theme" Target="/xl/theme/theme1.xml" Id="Rb007dc565be64de6" /><Relationship Type="http://schemas.openxmlformats.org/officeDocument/2006/relationships/sharedStrings" Target="/xl/sharedStrings.xml" Id="Re235453c6c80476d" /><Relationship Type="http://schemas.openxmlformats.org/officeDocument/2006/relationships/worksheet" Target="/xl/worksheets/sheet1.xml" Id="R792d18c055984ed5" /><Relationship Type="http://schemas.openxmlformats.org/officeDocument/2006/relationships/worksheet" Target="/xl/worksheets/sheet2.xml" Id="Rb7a740317b934892" /><Relationship Type="http://schemas.openxmlformats.org/officeDocument/2006/relationships/worksheet" Target="/xl/worksheets/sheet3.xml" Id="R00943a40a6c54450" /><Relationship Type="http://schemas.openxmlformats.org/officeDocument/2006/relationships/worksheet" Target="/xl/worksheets/sheet4.xml" Id="R92b9f737bcc04689" /><Relationship Type="http://schemas.openxmlformats.org/officeDocument/2006/relationships/worksheet" Target="/xl/worksheets/sheet5.xml" Id="Raa6e84ac5396419d" /><Relationship Type="http://schemas.openxmlformats.org/officeDocument/2006/relationships/worksheet" Target="/xl/worksheets/sheet6.xml" Id="R878fa1b622ce409f" /><Relationship Type="http://schemas.openxmlformats.org/officeDocument/2006/relationships/worksheet" Target="/xl/worksheets/sheet7.xml" Id="R762dabd4a04649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d3d2363c786471b" /><Relationship Type="http://schemas.openxmlformats.org/officeDocument/2006/relationships/chart" Target="/xl/drawings/charts/chart2.xml" Id="R0286a608854e4ed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3d2363c786471b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286a608854e4ed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SMSGapCriteriaLibraryTable" displayName="FSMSGapCriteriaLibraryTable" ref="A5:F50" headerRowCount="1" totalsRowCount="0" totalsRowShown="0">
  <x:tableColumns count="6">
    <x:tableColumn id="1" name="Criterion ID"/>
    <x:tableColumn id="2" name="Theme"/>
    <x:tableColumn id="3" name="Control Theme"/>
    <x:tableColumn id="4" name="Paraphrased Assessment Criterion"/>
    <x:tableColumn id="5" name="Typical Evidence"/>
    <x:tableColumn id="6" name="Suggested Priorit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oodSafetyGapAnalysisTable" displayName="FoodSafetyGapAnalysisTable" ref="A9:P109" headerRowCount="1" totalsRowCount="0" totalsRowShown="0">
  <x:tableColumns count="16">
    <x:tableColumn id="1" name="Data Type"/>
    <x:tableColumn id="2" name="Gap ID"/>
    <x:tableColumn id="3" name="Theme"/>
    <x:tableColumn id="4" name="Control Theme"/>
    <x:tableColumn id="5" name="Assessment Criterion"/>
    <x:tableColumn id="6" name="Current State"/>
    <x:tableColumn id="7" name="Evidence / Reference"/>
    <x:tableColumn id="8" name="Gap Description"/>
    <x:tableColumn id="9" name="Food Safety / Business Impact"/>
    <x:tableColumn id="10" name="Priority"/>
    <x:tableColumn id="11" name="Recommended Action"/>
    <x:tableColumn id="12" name="Owner"/>
    <x:tableColumn id="13" name="Due Date"/>
    <x:tableColumn id="14" name="Status"/>
    <x:tableColumn id="15" name="Reviewer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8927fbbacec42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2adae3ff832476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64ffb1618ad4dc6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Food Safety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the licensed ISO 22000:2018 standard, Amd 1:2024 and verified product/site/customer/legal requirements for final conformity decisions. Criteria in this workbook are practical paraphrases, not reproduced ISO text.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assess the current FSMS against practical ISO 22000 themes including governance, PRPs, product/process information, hazard analysis, OPRP/CCP controls, traceability, emergency response, potentially unsafe product, verification, internal audit, management review and continual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Use Criteria Library as a practical assessment catalogue and select items relevant to the organization.</x:v>
      </x:c>
    </x:row>
    <x:row r="13">
      <x:c r="A13" s="43" t="str">
        <x:v>2</x:v>
      </x:c>
      <x:c r="B13" s="30" t="str">
        <x:v>The first five working rows are Illustrative Data and excluded from Actual KPI/Summary.</x:v>
      </x:c>
    </x:row>
    <x:row r="14">
      <x:c r="A14" s="43" t="str">
        <x:v>3</x:v>
      </x:c>
      <x:c r="B14" s="30" t="str">
        <x:v>Record objective evidence and concise gap statements; do not assume 'document exists' means the control is effective.</x:v>
      </x:c>
    </x:row>
    <x:row r="15">
      <x:c r="A15" s="43" t="str">
        <x:v>4</x:v>
      </x:c>
      <x:c r="B15" s="30" t="str">
        <x:v>Validate PRP, hazard-analysis and hazard-control conclusions against actual products, processes and site conditions.</x:v>
      </x:c>
    </x:row>
    <x:row r="16">
      <x:c r="A16" s="43" t="str">
        <x:v>5</x:v>
      </x:c>
      <x:c r="B16" s="30" t="str">
        <x:v>Prioritize gaps using food-safety impact, control weakness, legal/customer significance and exposure.</x:v>
      </x:c>
    </x:row>
    <x:row r="17">
      <x:c r="A17" s="43" t="str">
        <x:v>6</x:v>
      </x:c>
      <x:c r="B17" s="30" t="str">
        <x:v>Do not invent statutory or customer requirements; cite authoritative controlled sources.</x:v>
      </x:c>
    </x:row>
    <x:row r="18">
      <x:c r="A18" s="43" t="str">
        <x:v>7</x:v>
      </x:c>
      <x:c r="B18" s="30" t="str">
        <x:v>Recommended actions should improve operational control/evidence, not only create documents.</x:v>
      </x:c>
    </x:row>
    <x:row r="19">
      <x:c r="A19" s="43" t="str">
        <x:v>8</x:v>
      </x:c>
      <x:c r="B19" s="30" t="str">
        <x:v>Charts show Illustrative Data until Actual Data exists, then switch automatically.</x:v>
      </x:c>
    </x:row>
    <x:row r="20">
      <x:c r="A20" s="43" t="str">
        <x:v>9</x:v>
      </x:c>
      <x:c r="B20" s="30" t="str">
        <x:v>KPI/Summary always excludes Example Data.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8" hidden="0" customWidth="1"/>
    <x:col min="4" max="4" width="56" hidden="0" customWidth="1"/>
    <x:col min="5" max="5" width="38" hidden="0" customWidth="1"/>
    <x:col min="6" max="6" width="16" hidden="0" customWidth="1"/>
  </x:cols>
  <x:sheetData>
    <x:row r="1" ht="26" customHeight="1">
      <x:c r="A1" s="5" t="str">
        <x:v>Food Safety Gap Analysis Criteria Library</x:v>
      </x:c>
      <x:c r="B1" s="5"/>
      <x:c r="C1" s="5"/>
      <x:c r="D1" s="5"/>
      <x:c r="E1" s="5"/>
      <x:c r="F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</x:row>
    <x:row r="4" ht="30" customHeight="1">
      <x:c r="A4" s="37" t="str">
        <x:v>[Note] Library rows are paraphrased assessment criteria and not Actual Data. Use the licensed standard for formal clause-by-clause conformity work.</x:v>
      </x:c>
      <x:c r="B4" s="37"/>
      <x:c r="C4" s="37"/>
      <x:c r="D4" s="37"/>
      <x:c r="E4" s="37"/>
      <x:c r="F4" s="37"/>
    </x:row>
    <x:row r="5">
      <x:c r="A5" s="22" t="str">
        <x:v>Criterion ID</x:v>
      </x:c>
      <x:c r="B5" s="22" t="str">
        <x:v>Theme</x:v>
      </x:c>
      <x:c r="C5" s="22" t="str">
        <x:v>Control Theme</x:v>
      </x:c>
      <x:c r="D5" s="22" t="str">
        <x:v>Paraphrased Assessment Criterion</x:v>
      </x:c>
      <x:c r="E5" s="22" t="str">
        <x:v>Typical Evidence</x:v>
      </x:c>
      <x:c r="F5" s="22" t="str">
        <x:v>Suggested Priority</x:v>
      </x:c>
    </x:row>
    <x:row r="6">
      <x:c r="A6" s="30" t="str">
        <x:v>FSMS-001</x:v>
      </x:c>
      <x:c r="B6" s="30" t="str">
        <x:v>Context &amp; Scope</x:v>
      </x:c>
      <x:c r="C6" s="30" t="str">
        <x:v>Organization context</x:v>
      </x:c>
      <x:c r="D6" s="30" t="str">
        <x:v>Relevant internal/external food-safety issues and food-chain interfaces are identified and kept current.</x:v>
      </x:c>
      <x:c r="E6" s="30" t="str">
        <x:v>Context review / business and food-chain inputs</x:v>
      </x:c>
      <x:c r="F6" s="30" t="str">
        <x:v>Low</x:v>
      </x:c>
    </x:row>
    <x:row r="7">
      <x:c r="A7" s="30" t="str">
        <x:v>FSMS-002</x:v>
      </x:c>
      <x:c r="B7" s="30" t="str">
        <x:v>Context &amp; Scope</x:v>
      </x:c>
      <x:c r="C7" s="30" t="str">
        <x:v>Interested parties</x:v>
      </x:c>
      <x:c r="D7" s="30" t="str">
        <x:v>Relevant needs of regulators, customers, consumers, suppliers and other interested parties are identified.</x:v>
      </x:c>
      <x:c r="E7" s="30" t="str">
        <x:v>Interested-party / requirements register</x:v>
      </x:c>
      <x:c r="F7" s="30" t="str">
        <x:v>Low</x:v>
      </x:c>
    </x:row>
    <x:row r="8">
      <x:c r="A8" s="30" t="str">
        <x:v>FSMS-003</x:v>
      </x:c>
      <x:c r="B8" s="30" t="str">
        <x:v>Context &amp; Scope</x:v>
      </x:c>
      <x:c r="C8" s="30" t="str">
        <x:v>FSMS scope</x:v>
      </x:c>
      <x:c r="D8" s="30" t="str">
        <x:v>FSMS scope defines applicable sites, products, processes, services and organizational boundaries.</x:v>
      </x:c>
      <x:c r="E8" s="30" t="str">
        <x:v>Approved FSMS scope</x:v>
      </x:c>
      <x:c r="F8" s="30" t="str">
        <x:v>High</x:v>
      </x:c>
    </x:row>
    <x:row r="9">
      <x:c r="A9" s="30" t="str">
        <x:v>FSMS-004</x:v>
      </x:c>
      <x:c r="B9" s="30" t="str">
        <x:v>Leadership</x:v>
      </x:c>
      <x:c r="C9" s="30" t="str">
        <x:v>Food safety policy</x:v>
      </x:c>
      <x:c r="D9" s="30" t="str">
        <x:v>A suitable food-safety policy is approved, communicated and maintained.</x:v>
      </x:c>
      <x:c r="E9" s="30" t="str">
        <x:v>Approved policy / communication evidence</x:v>
      </x:c>
      <x:c r="F9" s="30" t="str">
        <x:v>Medium</x:v>
      </x:c>
    </x:row>
    <x:row r="10">
      <x:c r="A10" s="30" t="str">
        <x:v>FSMS-005</x:v>
      </x:c>
      <x:c r="B10" s="30" t="str">
        <x:v>Leadership</x:v>
      </x:c>
      <x:c r="C10" s="30" t="str">
        <x:v>Roles &amp; responsibilities</x:v>
      </x:c>
      <x:c r="D10" s="30" t="str">
        <x:v>Food-safety responsibilities, authorities and escalation routes are defined.</x:v>
      </x:c>
      <x:c r="E10" s="30" t="str">
        <x:v>Organization chart / role descriptions</x:v>
      </x:c>
      <x:c r="F10" s="30" t="str">
        <x:v>Medium</x:v>
      </x:c>
    </x:row>
    <x:row r="11">
      <x:c r="A11" s="30" t="str">
        <x:v>FSMS-006</x:v>
      </x:c>
      <x:c r="B11" s="30" t="str">
        <x:v>Leadership</x:v>
      </x:c>
      <x:c r="C11" s="30" t="str">
        <x:v>Food safety team</x:v>
      </x:c>
      <x:c r="D11" s="30" t="str">
        <x:v>A competent food safety team is appointed with an effective team leader.</x:v>
      </x:c>
      <x:c r="E11" s="30" t="str">
        <x:v>Appointment / competence records</x:v>
      </x:c>
      <x:c r="F11" s="30" t="str">
        <x:v>High</x:v>
      </x:c>
    </x:row>
    <x:row r="12">
      <x:c r="A12" s="30" t="str">
        <x:v>FSMS-007</x:v>
      </x:c>
      <x:c r="B12" s="30" t="str">
        <x:v>Planning</x:v>
      </x:c>
      <x:c r="C12" s="30" t="str">
        <x:v>Risks &amp; opportunities</x:v>
      </x:c>
      <x:c r="D12" s="30" t="str">
        <x:v>FSMS-level risks and opportunities that can affect intended outcomes are addressed.</x:v>
      </x:c>
      <x:c r="E12" s="30" t="str">
        <x:v>Risk/opportunity records</x:v>
      </x:c>
      <x:c r="F12" s="30" t="str">
        <x:v>Medium</x:v>
      </x:c>
    </x:row>
    <x:row r="13">
      <x:c r="A13" s="30" t="str">
        <x:v>FSMS-008</x:v>
      </x:c>
      <x:c r="B13" s="30" t="str">
        <x:v>Planning</x:v>
      </x:c>
      <x:c r="C13" s="30" t="str">
        <x:v>Food safety objectives</x:v>
      </x:c>
      <x:c r="D13" s="30" t="str">
        <x:v>Measurable food-safety objectives have owners, plans and monitoring.</x:v>
      </x:c>
      <x:c r="E13" s="30" t="str">
        <x:v>Objectives / KPI register</x:v>
      </x:c>
      <x:c r="F13" s="30" t="str">
        <x:v>Medium</x:v>
      </x:c>
    </x:row>
    <x:row r="14">
      <x:c r="A14" s="30" t="str">
        <x:v>FSMS-009</x:v>
      </x:c>
      <x:c r="B14" s="30" t="str">
        <x:v>Planning</x:v>
      </x:c>
      <x:c r="C14" s="30" t="str">
        <x:v>Change planning</x:v>
      </x:c>
      <x:c r="D14" s="30" t="str">
        <x:v>Material FSMS changes are planned with responsibilities, resources and control of consequences.</x:v>
      </x:c>
      <x:c r="E14" s="30" t="str">
        <x:v>Change records</x:v>
      </x:c>
      <x:c r="F14" s="30" t="str">
        <x:v>Medium</x:v>
      </x:c>
    </x:row>
    <x:row r="15">
      <x:c r="A15" s="30" t="str">
        <x:v>FSMS-010</x:v>
      </x:c>
      <x:c r="B15" s="30" t="str">
        <x:v>Support</x:v>
      </x:c>
      <x:c r="C15" s="30" t="str">
        <x:v>Resources</x:v>
      </x:c>
      <x:c r="D15" s="30" t="str">
        <x:v>Resources needed for safe operations and the FSMS are identified and available.</x:v>
      </x:c>
      <x:c r="E15" s="30" t="str">
        <x:v>Resource / budget / capacity evidence</x:v>
      </x:c>
      <x:c r="F15" s="30" t="str">
        <x:v>Low</x:v>
      </x:c>
    </x:row>
    <x:row r="16">
      <x:c r="A16" s="30" t="str">
        <x:v>FSMS-011</x:v>
      </x:c>
      <x:c r="B16" s="30" t="str">
        <x:v>Support</x:v>
      </x:c>
      <x:c r="C16" s="30" t="str">
        <x:v>Competence</x:v>
      </x:c>
      <x:c r="D16" s="30" t="str">
        <x:v>Competence requirements are defined and evidenced for food-safety relevant roles.</x:v>
      </x:c>
      <x:c r="E16" s="30" t="str">
        <x:v>Training / competence records</x:v>
      </x:c>
      <x:c r="F16" s="30" t="str">
        <x:v>Low</x:v>
      </x:c>
    </x:row>
    <x:row r="17">
      <x:c r="A17" s="30" t="str">
        <x:v>FSMS-012</x:v>
      </x:c>
      <x:c r="B17" s="30" t="str">
        <x:v>Support</x:v>
      </x:c>
      <x:c r="C17" s="30" t="str">
        <x:v>Awareness</x:v>
      </x:c>
      <x:c r="D17" s="30" t="str">
        <x:v>Personnel understand food-safety policy, hazards, controls, deviations and reporting responsibilities.</x:v>
      </x:c>
      <x:c r="E17" s="30" t="str">
        <x:v>Awareness / interview evidence</x:v>
      </x:c>
      <x:c r="F17" s="30" t="str">
        <x:v>Low</x:v>
      </x:c>
    </x:row>
    <x:row r="18">
      <x:c r="A18" s="30" t="str">
        <x:v>FSMS-013</x:v>
      </x:c>
      <x:c r="B18" s="30" t="str">
        <x:v>Support</x:v>
      </x:c>
      <x:c r="C18" s="30" t="str">
        <x:v>Communication</x:v>
      </x:c>
      <x:c r="D18" s="30" t="str">
        <x:v>Internal and external food-safety communication responsibilities and triggers are defined.</x:v>
      </x:c>
      <x:c r="E18" s="30" t="str">
        <x:v>Communication matrix / records</x:v>
      </x:c>
      <x:c r="F18" s="30" t="str">
        <x:v>Low</x:v>
      </x:c>
    </x:row>
    <x:row r="19">
      <x:c r="A19" s="30" t="str">
        <x:v>FSMS-014</x:v>
      </x:c>
      <x:c r="B19" s="30" t="str">
        <x:v>Support</x:v>
      </x:c>
      <x:c r="C19" s="30" t="str">
        <x:v>Documented information</x:v>
      </x:c>
      <x:c r="D19" s="30" t="str">
        <x:v>FSMS documents/records are approved, current, protected, retrievable and controlled.</x:v>
      </x:c>
      <x:c r="E19" s="30" t="str">
        <x:v>Document control evidence</x:v>
      </x:c>
      <x:c r="F19" s="30" t="str">
        <x:v>Low</x:v>
      </x:c>
    </x:row>
    <x:row r="20">
      <x:c r="A20" s="30" t="str">
        <x:v>FSMS-015</x:v>
      </x:c>
      <x:c r="B20" s="30" t="str">
        <x:v>Operations</x:v>
      </x:c>
      <x:c r="C20" s="30" t="str">
        <x:v>Prerequisite programmes</x:v>
      </x:c>
      <x:c r="D20" s="30" t="str">
        <x:v>Site/process-appropriate PRPs are defined, implemented and maintained.</x:v>
      </x:c>
      <x:c r="E20" s="30" t="str">
        <x:v>PRP programmes / monitoring records</x:v>
      </x:c>
      <x:c r="F20" s="30" t="str">
        <x:v>High</x:v>
      </x:c>
    </x:row>
    <x:row r="21">
      <x:c r="A21" s="30" t="str">
        <x:v>FSMS-016</x:v>
      </x:c>
      <x:c r="B21" s="30" t="str">
        <x:v>Operations</x:v>
      </x:c>
      <x:c r="C21" s="30" t="str">
        <x:v>PRP verification</x:v>
      </x:c>
      <x:c r="D21" s="30" t="str">
        <x:v>PRPs are verified and reviewed for continued effectiveness.</x:v>
      </x:c>
      <x:c r="E21" s="30" t="str">
        <x:v>Verification records / inspections</x:v>
      </x:c>
      <x:c r="F21" s="30" t="str">
        <x:v>Medium</x:v>
      </x:c>
    </x:row>
    <x:row r="22">
      <x:c r="A22" s="30" t="str">
        <x:v>FSMS-017</x:v>
      </x:c>
      <x:c r="B22" s="30" t="str">
        <x:v>Operations</x:v>
      </x:c>
      <x:c r="C22" s="30" t="str">
        <x:v>Raw materials / ingredients</x:v>
      </x:c>
      <x:c r="D22" s="30" t="str">
        <x:v>Food-safety relevant characteristics/specifications for materials and contact materials are maintained.</x:v>
      </x:c>
      <x:c r="E22" s="30" t="str">
        <x:v>Specifications / supplier data</x:v>
      </x:c>
      <x:c r="F22" s="30" t="str">
        <x:v>Medium</x:v>
      </x:c>
    </x:row>
    <x:row r="23">
      <x:c r="A23" s="30" t="str">
        <x:v>FSMS-018</x:v>
      </x:c>
      <x:c r="B23" s="30" t="str">
        <x:v>Operations</x:v>
      </x:c>
      <x:c r="C23" s="30" t="str">
        <x:v>End products</x:v>
      </x:c>
      <x:c r="D23" s="30" t="str">
        <x:v>Food-safety relevant product characteristics, storage and distribution information are maintained.</x:v>
      </x:c>
      <x:c r="E23" s="30" t="str">
        <x:v>Product specifications</x:v>
      </x:c>
      <x:c r="F23" s="30" t="str">
        <x:v>Medium</x:v>
      </x:c>
    </x:row>
    <x:row r="24">
      <x:c r="A24" s="30" t="str">
        <x:v>FSMS-019</x:v>
      </x:c>
      <x:c r="B24" s="30" t="str">
        <x:v>Operations</x:v>
      </x:c>
      <x:c r="C24" s="30" t="str">
        <x:v>Intended use</x:v>
      </x:c>
      <x:c r="D24" s="30" t="str">
        <x:v>Intended use and reasonably expected handling/misuse relevant to food safety are considered.</x:v>
      </x:c>
      <x:c r="E24" s="30" t="str">
        <x:v>Intended-use assessment</x:v>
      </x:c>
      <x:c r="F24" s="30" t="str">
        <x:v>Medium</x:v>
      </x:c>
    </x:row>
    <x:row r="25">
      <x:c r="A25" s="30" t="str">
        <x:v>FSMS-020</x:v>
      </x:c>
      <x:c r="B25" s="30" t="str">
        <x:v>Operations</x:v>
      </x:c>
      <x:c r="C25" s="30" t="str">
        <x:v>Flow diagrams</x:v>
      </x:c>
      <x:c r="D25" s="30" t="str">
        <x:v>Process flow diagrams are complete, current and verified onsite as applicable.</x:v>
      </x:c>
      <x:c r="E25" s="30" t="str">
        <x:v>Verified flow diagrams</x:v>
      </x:c>
      <x:c r="F25" s="30" t="str">
        <x:v>High</x:v>
      </x:c>
    </x:row>
    <x:row r="26">
      <x:c r="A26" s="30" t="str">
        <x:v>FSMS-021</x:v>
      </x:c>
      <x:c r="B26" s="30" t="str">
        <x:v>Hazard Control</x:v>
      </x:c>
      <x:c r="C26" s="30" t="str">
        <x:v>Hazard identification</x:v>
      </x:c>
      <x:c r="D26" s="30" t="str">
        <x:v>Reasonably expected biological, chemical, physical and other relevant hazards are identified.</x:v>
      </x:c>
      <x:c r="E26" s="30" t="str">
        <x:v>Hazard analysis records</x:v>
      </x:c>
      <x:c r="F26" s="30" t="str">
        <x:v>High</x:v>
      </x:c>
    </x:row>
    <x:row r="27">
      <x:c r="A27" s="30" t="str">
        <x:v>FSMS-022</x:v>
      </x:c>
      <x:c r="B27" s="30" t="str">
        <x:v>Hazard Control</x:v>
      </x:c>
      <x:c r="C27" s="30" t="str">
        <x:v>Hazard assessment</x:v>
      </x:c>
      <x:c r="D27" s="30" t="str">
        <x:v>Identified hazards are assessed consistently for significance using approved criteria.</x:v>
      </x:c>
      <x:c r="E27" s="30" t="str">
        <x:v>Hazard assessment</x:v>
      </x:c>
      <x:c r="F27" s="30" t="str">
        <x:v>High</x:v>
      </x:c>
    </x:row>
    <x:row r="28">
      <x:c r="A28" s="30" t="str">
        <x:v>FSMS-023</x:v>
      </x:c>
      <x:c r="B28" s="30" t="str">
        <x:v>Hazard Control</x:v>
      </x:c>
      <x:c r="C28" s="30" t="str">
        <x:v>Acceptable levels</x:v>
      </x:c>
      <x:c r="D28" s="30" t="str">
        <x:v>Acceptable levels / food-safety criteria are determined using appropriate sources.</x:v>
      </x:c>
      <x:c r="E28" s="30" t="str">
        <x:v>Specifications / criteria sources</x:v>
      </x:c>
      <x:c r="F28" s="30" t="str">
        <x:v>High</x:v>
      </x:c>
    </x:row>
    <x:row r="29">
      <x:c r="A29" s="30" t="str">
        <x:v>FSMS-024</x:v>
      </x:c>
      <x:c r="B29" s="30" t="str">
        <x:v>Hazard Control</x:v>
      </x:c>
      <x:c r="C29" s="30" t="str">
        <x:v>Control measure selection</x:v>
      </x:c>
      <x:c r="D29" s="30" t="str">
        <x:v>Control measures are selected and evaluated for their ability to control significant hazards.</x:v>
      </x:c>
      <x:c r="E29" s="30" t="str">
        <x:v>Control measure assessment</x:v>
      </x:c>
      <x:c r="F29" s="30" t="str">
        <x:v>High</x:v>
      </x:c>
    </x:row>
    <x:row r="30">
      <x:c r="A30" s="30" t="str">
        <x:v>FSMS-025</x:v>
      </x:c>
      <x:c r="B30" s="30" t="str">
        <x:v>Hazard Control</x:v>
      </x:c>
      <x:c r="C30" s="30" t="str">
        <x:v>OPRP / CCP categorization</x:v>
      </x:c>
      <x:c r="D30" s="30" t="str">
        <x:v>Selected control measures are categorized using the organization's approved logic.</x:v>
      </x:c>
      <x:c r="E30" s="30" t="str">
        <x:v>Hazard control decision record</x:v>
      </x:c>
      <x:c r="F30" s="30" t="str">
        <x:v>High</x:v>
      </x:c>
    </x:row>
    <x:row r="31">
      <x:c r="A31" s="30" t="str">
        <x:v>FSMS-026</x:v>
      </x:c>
      <x:c r="B31" s="30" t="str">
        <x:v>Hazard Control</x:v>
      </x:c>
      <x:c r="C31" s="30" t="str">
        <x:v>Action / critical criteria</x:v>
      </x:c>
      <x:c r="D31" s="30" t="str">
        <x:v>Action criteria for OPRPs and critical limits/criteria for CCPs are defined and supported.</x:v>
      </x:c>
      <x:c r="E31" s="30" t="str">
        <x:v>Hazard control plan</x:v>
      </x:c>
      <x:c r="F31" s="30" t="str">
        <x:v>High</x:v>
      </x:c>
    </x:row>
    <x:row r="32">
      <x:c r="A32" s="30" t="str">
        <x:v>FSMS-027</x:v>
      </x:c>
      <x:c r="B32" s="30" t="str">
        <x:v>Hazard Control</x:v>
      </x:c>
      <x:c r="C32" s="30" t="str">
        <x:v>Monitoring systems</x:v>
      </x:c>
      <x:c r="D32" s="30" t="str">
        <x:v>Monitoring methods, frequency, responsibilities and records are defined for OPRPs/CCPs.</x:v>
      </x:c>
      <x:c r="E32" s="30" t="str">
        <x:v>Monitoring records</x:v>
      </x:c>
      <x:c r="F32" s="30" t="str">
        <x:v>High</x:v>
      </x:c>
    </x:row>
    <x:row r="33">
      <x:c r="A33" s="30" t="str">
        <x:v>FSMS-028</x:v>
      </x:c>
      <x:c r="B33" s="30" t="str">
        <x:v>Hazard Control</x:v>
      </x:c>
      <x:c r="C33" s="30" t="str">
        <x:v>Corrections / corrective action</x:v>
      </x:c>
      <x:c r="D33" s="30" t="str">
        <x:v>Deviations from hazard-control criteria trigger defined correction and corrective-action processes.</x:v>
      </x:c>
      <x:c r="E33" s="30" t="str">
        <x:v>Deviation / action records</x:v>
      </x:c>
      <x:c r="F33" s="30" t="str">
        <x:v>High</x:v>
      </x:c>
    </x:row>
    <x:row r="34">
      <x:c r="A34" s="30" t="str">
        <x:v>FSMS-029</x:v>
      </x:c>
      <x:c r="B34" s="30" t="str">
        <x:v>Hazard Control</x:v>
      </x:c>
      <x:c r="C34" s="30" t="str">
        <x:v>Validation</x:v>
      </x:c>
      <x:c r="D34" s="30" t="str">
        <x:v>Control measures and combinations are validated before implementation or after relevant changes.</x:v>
      </x:c>
      <x:c r="E34" s="30" t="str">
        <x:v>Validation evidence</x:v>
      </x:c>
      <x:c r="F34" s="30" t="str">
        <x:v>High</x:v>
      </x:c>
    </x:row>
    <x:row r="35">
      <x:c r="A35" s="30" t="str">
        <x:v>FSMS-030</x:v>
      </x:c>
      <x:c r="B35" s="30" t="str">
        <x:v>Traceability</x:v>
      </x:c>
      <x:c r="C35" s="30" t="str">
        <x:v>Traceability system</x:v>
      </x:c>
      <x:c r="D35" s="30" t="str">
        <x:v>The system can identify relevant material, processing and distribution linkages for defined scope.</x:v>
      </x:c>
      <x:c r="E35" s="30" t="str">
        <x:v>Traceability records</x:v>
      </x:c>
      <x:c r="F35" s="30" t="str">
        <x:v>High</x:v>
      </x:c>
    </x:row>
    <x:row r="36">
      <x:c r="A36" s="30" t="str">
        <x:v>FSMS-031</x:v>
      </x:c>
      <x:c r="B36" s="30" t="str">
        <x:v>Traceability</x:v>
      </x:c>
      <x:c r="C36" s="30" t="str">
        <x:v>Traceability testing</x:v>
      </x:c>
      <x:c r="D36" s="30" t="str">
        <x:v>Traceability is tested and results, timing and reconciliation are reviewed.</x:v>
      </x:c>
      <x:c r="E36" s="30" t="str">
        <x:v>Traceability test report</x:v>
      </x:c>
      <x:c r="F36" s="30" t="str">
        <x:v>High</x:v>
      </x:c>
    </x:row>
    <x:row r="37">
      <x:c r="A37" s="30" t="str">
        <x:v>FSMS-032</x:v>
      </x:c>
      <x:c r="B37" s="30" t="str">
        <x:v>Emergency / Incident</x:v>
      </x:c>
      <x:c r="C37" s="30" t="str">
        <x:v>Emergency preparedness</x:v>
      </x:c>
      <x:c r="D37" s="30" t="str">
        <x:v>Potential food-safety emergencies are identified and response arrangements are maintained.</x:v>
      </x:c>
      <x:c r="E37" s="30" t="str">
        <x:v>Emergency plan / exercise evidence</x:v>
      </x:c>
      <x:c r="F37" s="30" t="str">
        <x:v>High</x:v>
      </x:c>
    </x:row>
    <x:row r="38">
      <x:c r="A38" s="30" t="str">
        <x:v>FSMS-033</x:v>
      </x:c>
      <x:c r="B38" s="30" t="str">
        <x:v>Emergency / Incident</x:v>
      </x:c>
      <x:c r="C38" s="30" t="str">
        <x:v>Withdrawal / recall</x:v>
      </x:c>
      <x:c r="D38" s="30" t="str">
        <x:v>Withdrawal/recall responsibilities, communications, evaluation and testing are defined.</x:v>
      </x:c>
      <x:c r="E38" s="30" t="str">
        <x:v>Recall/withdrawal procedure / test</x:v>
      </x:c>
      <x:c r="F38" s="30" t="str">
        <x:v>High</x:v>
      </x:c>
    </x:row>
    <x:row r="39">
      <x:c r="A39" s="30" t="str">
        <x:v>FSMS-034</x:v>
      </x:c>
      <x:c r="B39" s="30" t="str">
        <x:v>Operations</x:v>
      </x:c>
      <x:c r="C39" s="30" t="str">
        <x:v>Potentially unsafe product</x:v>
      </x:c>
      <x:c r="D39" s="30" t="str">
        <x:v>Potentially unsafe products are identified, controlled, evaluated and dispositioned using approved criteria.</x:v>
      </x:c>
      <x:c r="E39" s="30" t="str">
        <x:v>Hold / evaluation / disposition records</x:v>
      </x:c>
      <x:c r="F39" s="30" t="str">
        <x:v>High</x:v>
      </x:c>
    </x:row>
    <x:row r="40">
      <x:c r="A40" s="30" t="str">
        <x:v>FSMS-035</x:v>
      </x:c>
      <x:c r="B40" s="30" t="str">
        <x:v>Operations</x:v>
      </x:c>
      <x:c r="C40" s="30" t="str">
        <x:v>Released product control</x:v>
      </x:c>
      <x:c r="D40" s="30" t="str">
        <x:v>Release/dispatch controls prevent unintended release when required criteria are not met.</x:v>
      </x:c>
      <x:c r="E40" s="30" t="str">
        <x:v>Release records</x:v>
      </x:c>
      <x:c r="F40" s="30" t="str">
        <x:v>Medium</x:v>
      </x:c>
    </x:row>
    <x:row r="41">
      <x:c r="A41" s="30" t="str">
        <x:v>FSMS-036</x:v>
      </x:c>
      <x:c r="B41" s="30" t="str">
        <x:v>Operations</x:v>
      </x:c>
      <x:c r="C41" s="30" t="str">
        <x:v>Outsourced processes / services</x:v>
      </x:c>
      <x:c r="D41" s="30" t="str">
        <x:v>Externally provided processes/services affecting food safety are defined and controlled.</x:v>
      </x:c>
      <x:c r="E41" s="30" t="str">
        <x:v>Supplier/service controls</x:v>
      </x:c>
      <x:c r="F41" s="30" t="str">
        <x:v>Medium</x:v>
      </x:c>
    </x:row>
    <x:row r="42">
      <x:c r="A42" s="30" t="str">
        <x:v>FSMS-037</x:v>
      </x:c>
      <x:c r="B42" s="30" t="str">
        <x:v>Performance Evaluation</x:v>
      </x:c>
      <x:c r="C42" s="30" t="str">
        <x:v>Monitoring &amp; measurement</x:v>
      </x:c>
      <x:c r="D42" s="30" t="str">
        <x:v>Relevant FSMS, PRP and hazard-control performance data are collected and reviewed.</x:v>
      </x:c>
      <x:c r="E42" s="30" t="str">
        <x:v>Monitoring / KPI records</x:v>
      </x:c>
      <x:c r="F42" s="30" t="str">
        <x:v>Medium</x:v>
      </x:c>
    </x:row>
    <x:row r="43">
      <x:c r="A43" s="30" t="str">
        <x:v>FSMS-038</x:v>
      </x:c>
      <x:c r="B43" s="30" t="str">
        <x:v>Performance Evaluation</x:v>
      </x:c>
      <x:c r="C43" s="30" t="str">
        <x:v>Analysis &amp; evaluation</x:v>
      </x:c>
      <x:c r="D43" s="30" t="str">
        <x:v>Trends, deviations, verification results, complaints and other performance data are analyzed.</x:v>
      </x:c>
      <x:c r="E43" s="30" t="str">
        <x:v>Trend / analysis records</x:v>
      </x:c>
      <x:c r="F43" s="30" t="str">
        <x:v>Medium</x:v>
      </x:c>
    </x:row>
    <x:row r="44">
      <x:c r="A44" s="30" t="str">
        <x:v>FSMS-039</x:v>
      </x:c>
      <x:c r="B44" s="30" t="str">
        <x:v>Performance Evaluation</x:v>
      </x:c>
      <x:c r="C44" s="30" t="str">
        <x:v>Verification plan</x:v>
      </x:c>
      <x:c r="D44" s="30" t="str">
        <x:v>Verification activities are planned and performed to confirm control implementation/effectiveness.</x:v>
      </x:c>
      <x:c r="E44" s="30" t="str">
        <x:v>Verification plan/results</x:v>
      </x:c>
      <x:c r="F44" s="30" t="str">
        <x:v>Medium</x:v>
      </x:c>
    </x:row>
    <x:row r="45">
      <x:c r="A45" s="30" t="str">
        <x:v>FSMS-040</x:v>
      </x:c>
      <x:c r="B45" s="30" t="str">
        <x:v>Performance Evaluation</x:v>
      </x:c>
      <x:c r="C45" s="30" t="str">
        <x:v>Internal audit</x:v>
      </x:c>
      <x:c r="D45" s="30" t="str">
        <x:v>A risk-based internal audit programme evaluates FSMS conformity and effectiveness.</x:v>
      </x:c>
      <x:c r="E45" s="30" t="str">
        <x:v>Audit programme / reports</x:v>
      </x:c>
      <x:c r="F45" s="30" t="str">
        <x:v>Medium</x:v>
      </x:c>
    </x:row>
    <x:row r="46">
      <x:c r="A46" s="30" t="str">
        <x:v>FSMS-041</x:v>
      </x:c>
      <x:c r="B46" s="30" t="str">
        <x:v>Performance Evaluation</x:v>
      </x:c>
      <x:c r="C46" s="30" t="str">
        <x:v>Management review</x:v>
      </x:c>
      <x:c r="D46" s="30" t="str">
        <x:v>Top management reviews FSMS performance, changes, objectives, audits, verification and improvement needs.</x:v>
      </x:c>
      <x:c r="E46" s="30" t="str">
        <x:v>Management review minutes</x:v>
      </x:c>
      <x:c r="F46" s="30" t="str">
        <x:v>Medium</x:v>
      </x:c>
    </x:row>
    <x:row r="47">
      <x:c r="A47" s="30" t="str">
        <x:v>FSMS-042</x:v>
      </x:c>
      <x:c r="B47" s="30" t="str">
        <x:v>Improvement</x:v>
      </x:c>
      <x:c r="C47" s="30" t="str">
        <x:v>Nonconformity &amp; corrective action</x:v>
      </x:c>
      <x:c r="D47" s="30" t="str">
        <x:v>FSMS nonconformities are corrected, causes considered proportionately and actions tracked.</x:v>
      </x:c>
      <x:c r="E47" s="30" t="str">
        <x:v>Corrective action records</x:v>
      </x:c>
      <x:c r="F47" s="30" t="str">
        <x:v>Low</x:v>
      </x:c>
    </x:row>
    <x:row r="48">
      <x:c r="A48" s="30" t="str">
        <x:v>FSMS-043</x:v>
      </x:c>
      <x:c r="B48" s="30" t="str">
        <x:v>Improvement</x:v>
      </x:c>
      <x:c r="C48" s="30" t="str">
        <x:v>Effectiveness verification</x:v>
      </x:c>
      <x:c r="D48" s="30" t="str">
        <x:v>Corrective actions are verified for implementation/effectiveness where appropriate.</x:v>
      </x:c>
      <x:c r="E48" s="30" t="str">
        <x:v>Verification evidence</x:v>
      </x:c>
      <x:c r="F48" s="30" t="str">
        <x:v>Low</x:v>
      </x:c>
    </x:row>
    <x:row r="49">
      <x:c r="A49" s="30" t="str">
        <x:v>FSMS-044</x:v>
      </x:c>
      <x:c r="B49" s="30" t="str">
        <x:v>Improvement</x:v>
      </x:c>
      <x:c r="C49" s="30" t="str">
        <x:v>FSMS updating</x:v>
      </x:c>
      <x:c r="D49" s="30" t="str">
        <x:v>Food-safety information, hazard analysis, PRPs and control plans are updated after changes or new information.</x:v>
      </x:c>
      <x:c r="E49" s="30" t="str">
        <x:v>Update / change records</x:v>
      </x:c>
      <x:c r="F49" s="30" t="str">
        <x:v>Low</x:v>
      </x:c>
    </x:row>
    <x:row r="50">
      <x:c r="A50" s="30" t="str">
        <x:v>FSMS-045</x:v>
      </x:c>
      <x:c r="B50" s="30" t="str">
        <x:v>Improvement</x:v>
      </x:c>
      <x:c r="C50" s="30" t="str">
        <x:v>Continual improvement</x:v>
      </x:c>
      <x:c r="D50" s="30" t="str">
        <x:v>Audit, verification, incidents, complaints and performance results drive continual improvement.</x:v>
      </x:c>
      <x:c r="E50" s="30" t="str">
        <x:v>Improvement records</x:v>
      </x:c>
      <x:c r="F50" s="30" t="str">
        <x:v>Low</x:v>
      </x:c>
    </x:row>
  </x:sheetData>
  <x:mergeCells>
    <x:mergeCell ref="A1:F1"/>
    <x:mergeCell ref="A2:F2"/>
    <x:mergeCell ref="A3:F3"/>
    <x:mergeCell ref="A4:F4"/>
  </x:mergeCells>
  <x:pageMargins left="0.7" right="0.7" top="0.75" bottom="0.75" header="0.3" footer="0.3"/>
  <x:tableParts count="1">
    <x:tablePart xmlns:r="http://schemas.openxmlformats.org/officeDocument/2006/relationships" r:id="Rf8927fbbacec423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7" hidden="0" customWidth="1"/>
    <x:col min="3" max="3" width="24" hidden="0" customWidth="1"/>
    <x:col min="4" max="4" width="28" hidden="0" customWidth="1"/>
    <x:col min="5" max="5" width="54" hidden="0" customWidth="1"/>
    <x:col min="6" max="6" width="20" hidden="0" customWidth="1"/>
    <x:col min="7" max="7" width="38" hidden="0" customWidth="1"/>
    <x:col min="8" max="8" width="40" hidden="0" customWidth="1"/>
    <x:col min="9" max="9" width="38" hidden="0" customWidth="1"/>
    <x:col min="10" max="10" width="11" hidden="0" customWidth="1"/>
    <x:col min="11" max="11" width="44" hidden="0" customWidth="1"/>
    <x:col min="12" max="12" width="23" hidden="0" customWidth="1"/>
    <x:col min="13" max="13" width="13" hidden="0" customWidth="1"/>
    <x:col min="14" max="14" width="14" hidden="0" customWidth="1"/>
    <x:col min="15" max="15" width="21" hidden="0" customWidth="1"/>
    <x:col min="16" max="16" width="24" hidden="0" customWidth="1"/>
  </x:cols>
  <x:sheetData>
    <x:row r="1" ht="26" customHeight="1">
      <x:c r="A1" s="5" t="str">
        <x:v>Food Safety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30" customHeight="1">
      <x:c r="A4" s="37" t="str">
        <x:v>[Note] The first 5 rows are Illustrative Data and do not represent deficiencies at a real organization.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FSMS Scope</x:v>
      </x:c>
      <x:c r="B6" s="30" t="str">
        <x:v>[SITE / PRODUCTS / PROCESSES / SERVICES]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</x:v>
      </x:c>
      <x:c r="B7" s="30" t="str">
        <x:v>ISO 22000:2018 + Amd 1:2024</x:v>
      </x:c>
      <x:c r="C7" s="30" t="str">
        <x:v>Official Source</x:v>
      </x:c>
      <x:c r="D7" s="30" t="str">
        <x:v>https://www.iso.org/standard/65464.html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Theme</x:v>
      </x:c>
      <x:c r="D9" s="22" t="str">
        <x:v>Control Theme</x:v>
      </x:c>
      <x:c r="E9" s="22" t="str">
        <x:v>Assessment Criterion</x:v>
      </x:c>
      <x:c r="F9" s="22" t="str">
        <x:v>Current State</x:v>
      </x:c>
      <x:c r="G9" s="22" t="str">
        <x:v>Evidence / Reference</x:v>
      </x:c>
      <x:c r="H9" s="22" t="str">
        <x:v>Gap Description</x:v>
      </x:c>
      <x:c r="I9" s="22" t="str">
        <x:v>Food Safety / Business Impact</x:v>
      </x:c>
      <x:c r="J9" s="22" t="str">
        <x:v>Priority</x:v>
      </x:c>
      <x:c r="K9" s="22" t="str">
        <x:v>Recommended Action</x:v>
      </x:c>
      <x:c r="L9" s="22" t="str">
        <x:v>Owner</x:v>
      </x:c>
      <x:c r="M9" s="22" t="str">
        <x:v>Due Date</x:v>
      </x:c>
      <x:c r="N9" s="22" t="str">
        <x:v>Status</x:v>
      </x:c>
      <x:c r="O9" s="22" t="str">
        <x:v>Reviewer</x:v>
      </x:c>
      <x:c r="P9" s="22" t="str">
        <x:v>Notes</x:v>
      </x:c>
    </x:row>
    <x:row r="10">
      <x:c r="A10" s="49" t="str">
        <x:v>Example Data</x:v>
      </x:c>
      <x:c r="B10" s="46" t="str">
        <x:v>EX-FSMS-GA-001</x:v>
      </x:c>
      <x:c r="C10" s="46" t="str">
        <x:v>Operations</x:v>
      </x:c>
      <x:c r="D10" s="46" t="str">
        <x:v>Prerequisite programmes</x:v>
      </x:c>
      <x:c r="E10" s="46" t="str">
        <x:v>Site/process-appropriate PRPs are defined, implemented and maintained.</x:v>
      </x:c>
      <x:c r="F10" s="46" t="str">
        <x:v>Partially Conforming</x:v>
      </x:c>
      <x:c r="G10" s="46" t="str">
        <x:v>Illustrative sanitation, pest control and zoning records</x:v>
      </x:c>
      <x:c r="H10" s="46" t="str">
        <x:v>PRP controls are generally implemented, but one high-care zoning map has not been updated after a layout change.</x:v>
      </x:c>
      <x:c r="I10" s="46" t="str">
        <x:v>Outdated zoning may weaken segregation and sanitation planning.</x:v>
      </x:c>
      <x:c r="J10" s="46" t="str">
        <x:v>High</x:v>
      </x:c>
      <x:c r="K10" s="46" t="str">
        <x:v>Update and verify zoning map; review associated sanitation and movement controls.</x:v>
      </x:c>
      <x:c r="L10" s="46" t="str">
        <x:v>Hygiene Manager</x:v>
      </x:c>
      <x:c r="M10" s="52" t="n">
        <x:v>46326</x:v>
      </x:c>
      <x:c r="N10" s="46" t="str">
        <x:v>In Progress</x:v>
      </x:c>
      <x:c r="O10" s="46" t="str">
        <x:v>Food Safety Team Leader</x:v>
      </x:c>
      <x:c r="P10" s="46" t="str">
        <x:v>Illustrative Data</x:v>
      </x:c>
    </x:row>
    <x:row r="11">
      <x:c r="A11" s="49" t="str">
        <x:v>Example Data</x:v>
      </x:c>
      <x:c r="B11" s="46" t="str">
        <x:v>EX-FSMS-GA-002</x:v>
      </x:c>
      <x:c r="C11" s="46" t="str">
        <x:v>Operations</x:v>
      </x:c>
      <x:c r="D11" s="46" t="str">
        <x:v>Flow diagrams</x:v>
      </x:c>
      <x:c r="E11" s="46" t="str">
        <x:v>Process flow diagrams are complete, current and verified onsite as applicable.</x:v>
      </x:c>
      <x:c r="F11" s="46" t="str">
        <x:v>Conforming</x:v>
      </x:c>
      <x:c r="G11" s="46" t="str">
        <x:v>Illustrative flow diagram with onsite verification record</x:v>
      </x:c>
      <x:c r="H11" s="46" t="str"/>
      <x:c r="I11" s="46" t="str"/>
      <x:c r="J11" s="46" t="str">
        <x:v>Low</x:v>
      </x:c>
      <x:c r="K11" s="46" t="str">
        <x:v>Maintain change-trigger review and annual process-owner confirmation.</x:v>
      </x:c>
      <x:c r="L11" s="46" t="str">
        <x:v>Process Engineer</x:v>
      </x:c>
      <x:c r="M11" s="52" t="n">
        <x:v>46568</x:v>
      </x:c>
      <x:c r="N11" s="46" t="str">
        <x:v>Closed</x:v>
      </x:c>
      <x:c r="O11" s="46" t="str">
        <x:v>Food Safety Team Leader</x:v>
      </x:c>
      <x:c r="P11" s="46" t="str">
        <x:v>Illustrative Data</x:v>
      </x:c>
    </x:row>
    <x:row r="12">
      <x:c r="A12" s="49" t="str">
        <x:v>Example Data</x:v>
      </x:c>
      <x:c r="B12" s="46" t="str">
        <x:v>EX-FSMS-GA-003</x:v>
      </x:c>
      <x:c r="C12" s="46" t="str">
        <x:v>Hazard Control</x:v>
      </x:c>
      <x:c r="D12" s="46" t="str">
        <x:v>Hazard assessment</x:v>
      </x:c>
      <x:c r="E12" s="46" t="str">
        <x:v>Identified hazards are assessed consistently for significance using approved criteria.</x:v>
      </x:c>
      <x:c r="F12" s="46" t="str">
        <x:v>Nonconforming</x:v>
      </x:c>
      <x:c r="G12" s="46" t="str">
        <x:v>Illustrative hazard-analysis worksheet and supplier specification set</x:v>
      </x:c>
      <x:c r="H12" s="46" t="str">
        <x:v>The sampled hazard assessment does not include the updated allergen profile of one reformulated ingredient.</x:v>
      </x:c>
      <x:c r="I12" s="46" t="str">
        <x:v>A relevant allergen hazard could be under-assessed and control measures may be incomplete.</x:v>
      </x:c>
      <x:c r="J12" s="46" t="str">
        <x:v>High</x:v>
      </x:c>
      <x:c r="K12" s="46" t="str">
        <x:v>Obtain approved supplier allergen data, reassess hazard significance and update controls/labels where applicable.</x:v>
      </x:c>
      <x:c r="L12" s="46" t="str">
        <x:v>Food Safety Team</x:v>
      </x:c>
      <x:c r="M12" s="52" t="n">
        <x:v>46310</x:v>
      </x:c>
      <x:c r="N12" s="46" t="str">
        <x:v>Open</x:v>
      </x:c>
      <x:c r="O12" s="46" t="str">
        <x:v>Quality Manager</x:v>
      </x:c>
      <x:c r="P12" s="46" t="str">
        <x:v>Illustrative Data</x:v>
      </x:c>
    </x:row>
    <x:row r="13">
      <x:c r="A13" s="49" t="str">
        <x:v>Example Data</x:v>
      </x:c>
      <x:c r="B13" s="46" t="str">
        <x:v>EX-FSMS-GA-004</x:v>
      </x:c>
      <x:c r="C13" s="46" t="str">
        <x:v>Traceability</x:v>
      </x:c>
      <x:c r="D13" s="46" t="str">
        <x:v>Traceability testing</x:v>
      </x:c>
      <x:c r="E13" s="46" t="str">
        <x:v>Traceability is tested and results, timing and reconciliation are reviewed.</x:v>
      </x:c>
      <x:c r="F13" s="46" t="str">
        <x:v>Partially Conforming</x:v>
      </x:c>
      <x:c r="G13" s="46" t="str">
        <x:v>Illustrative traceability test report</x:v>
      </x:c>
      <x:c r="H13" s="46" t="str">
        <x:v>The test achieved full quantity reconciliation but exceeded the organization's target completion time due to manual packaging-code retrieval.</x:v>
      </x:c>
      <x:c r="I13" s="46" t="str">
        <x:v>Delayed traceability may slow withdrawal/recall decision-making.</x:v>
      </x:c>
      <x:c r="J13" s="46" t="str">
        <x:v>Medium</x:v>
      </x:c>
      <x:c r="K13" s="46" t="str">
        <x:v>Improve packaging-code retrieval and repeat the timed traceability test.</x:v>
      </x:c>
      <x:c r="L13" s="46" t="str">
        <x:v>Supply Chain Manager</x:v>
      </x:c>
      <x:c r="M13" s="52" t="n">
        <x:v>46341</x:v>
      </x:c>
      <x:c r="N13" s="46" t="str">
        <x:v>In Progress</x:v>
      </x:c>
      <x:c r="O13" s="46" t="str">
        <x:v>Food Safety Team Leader</x:v>
      </x:c>
      <x:c r="P13" s="46" t="str">
        <x:v>Illustrative Data</x:v>
      </x:c>
    </x:row>
    <x:row r="14">
      <x:c r="A14" s="49" t="str">
        <x:v>Example Data</x:v>
      </x:c>
      <x:c r="B14" s="46" t="str">
        <x:v>EX-FSMS-GA-005</x:v>
      </x:c>
      <x:c r="C14" s="46" t="str">
        <x:v>Performance Evaluation</x:v>
      </x:c>
      <x:c r="D14" s="46" t="str">
        <x:v>Internal audit</x:v>
      </x:c>
      <x:c r="E14" s="46" t="str">
        <x:v>A risk-based internal audit programme evaluates FSMS conformity and effectiveness.</x:v>
      </x:c>
      <x:c r="F14" s="46" t="str">
        <x:v>Nonconforming</x:v>
      </x:c>
      <x:c r="G14" s="46" t="str">
        <x:v>Illustrative audit programme and prior report</x:v>
      </x:c>
      <x:c r="H14" s="46" t="str">
        <x:v>The current audit programme does not demonstrate risk-based coverage of a newly outsourced refrigerated storage activity.</x:v>
      </x:c>
      <x:c r="I14" s="46" t="str">
        <x:v>An important externally provided process may not receive proportionate FSMS assurance.</x:v>
      </x:c>
      <x:c r="J14" s="46" t="str">
        <x:v>High</x:v>
      </x:c>
      <x:c r="K14" s="46" t="str">
        <x:v>Update audit programme to include outsourced cold-storage controls and supplier interface evidence.</x:v>
      </x:c>
      <x:c r="L14" s="46" t="str">
        <x:v>Lead Auditor</x:v>
      </x:c>
      <x:c r="M14" s="52" t="n">
        <x:v>46356</x:v>
      </x:c>
      <x:c r="N14" s="46" t="str">
        <x:v>Open</x:v>
      </x:c>
      <x:c r="O14" s="46" t="str">
        <x:v>Food Safety Team Leader</x:v>
      </x:c>
      <x:c r="P14" s="46" t="str">
        <x:v>Illustrative Data</x:v>
      </x:c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30" t="str"/>
      <x:c r="P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30" t="str"/>
      <x:c r="P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30" t="str"/>
      <x:c r="P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30" t="str"/>
      <x:c r="P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30" t="str"/>
      <x:c r="P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30" t="str"/>
      <x:c r="P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30" t="str"/>
      <x:c r="P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30" t="str"/>
      <x:c r="P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30" t="str"/>
      <x:c r="P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30" t="str"/>
      <x:c r="P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30" t="str"/>
      <x:c r="P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30" t="str"/>
      <x:c r="P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30" t="str"/>
      <x:c r="P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30" t="str"/>
      <x:c r="P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30" t="str"/>
      <x:c r="P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30" t="str"/>
      <x:c r="P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30" t="str"/>
      <x:c r="P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30" t="str"/>
      <x:c r="P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30" t="str"/>
      <x:c r="P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30" t="str"/>
      <x:c r="P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30" t="str"/>
      <x:c r="P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30" t="str"/>
      <x:c r="P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30" t="str"/>
      <x:c r="P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30" t="str"/>
      <x:c r="P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30" t="str"/>
      <x:c r="P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30" t="str"/>
      <x:c r="P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30" t="str"/>
      <x:c r="P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30" t="str"/>
      <x:c r="P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30" t="str"/>
      <x:c r="P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30" t="str"/>
      <x:c r="P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30" t="str"/>
      <x:c r="P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30" t="str"/>
      <x:c r="P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30" t="str"/>
      <x:c r="P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30" t="str"/>
      <x:c r="P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30" t="str"/>
      <x:c r="P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30" t="str"/>
      <x:c r="P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30" t="str"/>
      <x:c r="P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30" t="str"/>
      <x:c r="P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30" t="str"/>
      <x:c r="P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30" t="str"/>
      <x:c r="P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30" t="str"/>
      <x:c r="P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30" t="str"/>
      <x:c r="P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30" t="str"/>
      <x:c r="P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30" t="str"/>
      <x:c r="P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30" t="str"/>
      <x:c r="P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30" t="str"/>
      <x:c r="P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30" t="str"/>
      <x:c r="P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30" t="str"/>
      <x:c r="P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30" t="str"/>
      <x:c r="P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30" t="str"/>
      <x:c r="P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30" t="str"/>
      <x:c r="P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30" t="str"/>
      <x:c r="P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30" t="str"/>
      <x:c r="P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30" t="str"/>
      <x:c r="P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30" t="str"/>
      <x:c r="P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30" t="str"/>
      <x:c r="P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30" t="str"/>
      <x:c r="P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30" t="str"/>
      <x:c r="P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30" t="str"/>
      <x:c r="P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30" t="str"/>
      <x:c r="P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30" t="str"/>
      <x:c r="P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30" t="str"/>
      <x:c r="P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30" t="str"/>
      <x:c r="P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30" t="str"/>
      <x:c r="P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30" t="str"/>
      <x:c r="P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30" t="str"/>
      <x:c r="P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30" t="str"/>
      <x:c r="P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30" t="str"/>
      <x:c r="P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30" t="str"/>
      <x:c r="P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30" t="str"/>
      <x:c r="P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30" t="str"/>
      <x:c r="P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30" t="str"/>
      <x:c r="P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30" t="str"/>
      <x:c r="P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30" t="str"/>
      <x:c r="P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30" t="str"/>
      <x:c r="P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30" t="str"/>
      <x:c r="P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30" t="str"/>
      <x:c r="P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30" t="str"/>
      <x:c r="P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30" t="str"/>
      <x:c r="P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30" t="str"/>
      <x:c r="P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30" t="str"/>
      <x:c r="P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30" t="str"/>
      <x:c r="P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30" t="str"/>
      <x:c r="P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30" t="str"/>
      <x:c r="P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30" t="str"/>
      <x:c r="P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30" t="str"/>
      <x:c r="P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30" t="str"/>
      <x:c r="P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30" t="str"/>
      <x:c r="P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30" t="str"/>
      <x:c r="P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30" t="str"/>
      <x:c r="P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30" t="str"/>
      <x:c r="P105" s="30" t="str"/>
    </x:row>
    <x:row r="106">
      <x:c r="A106" s="30" t="str"/>
      <x:c r="B106" s="30" t="str"/>
      <x:c r="C106" s="30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30" t="str"/>
      <x:c r="P106" s="30" t="str"/>
    </x:row>
    <x:row r="107">
      <x:c r="A107" s="30" t="str"/>
      <x:c r="B107" s="30" t="str"/>
      <x:c r="C107" s="30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30" t="str"/>
      <x:c r="P107" s="30" t="str"/>
    </x:row>
    <x:row r="108">
      <x:c r="A108" s="30" t="str"/>
      <x:c r="B108" s="30" t="str"/>
      <x:c r="C108" s="30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30" t="str"/>
      <x:c r="P108" s="30" t="str"/>
    </x:row>
    <x:row r="109">
      <x:c r="A109" s="30" t="str"/>
      <x:c r="B109" s="30" t="str"/>
      <x:c r="C109" s="30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30" t="str"/>
      <x:c r="P109" s="30" t="str"/>
    </x:row>
  </x:sheetData>
  <x:mergeCells>
    <x:mergeCell ref="A1:P1"/>
    <x:mergeCell ref="A2:P2"/>
    <x:mergeCell ref="A3:P3"/>
    <x:mergeCell ref="A4:P4"/>
  </x:mergeCells>
  <x:conditionalFormatting sqref="F10:F109">
    <x:cfRule type="expression" dxfId="0" priority="1">
      <x:formula>F10="Active"</x:formula>
    </x:cfRule>
    <x:cfRule type="expression" dxfId="1" priority="2">
      <x:formula>F10="Approved"</x:formula>
    </x:cfRule>
    <x:cfRule type="expression" dxfId="2" priority="3">
      <x:formula>F10="Completed"</x:formula>
    </x:cfRule>
    <x:cfRule type="expression" dxfId="3" priority="4">
      <x:formula>F10="Closed"</x:formula>
    </x:cfRule>
    <x:cfRule type="expression" dxfId="4" priority="5">
      <x:formula>F10="Conforming"</x:formula>
    </x:cfRule>
    <x:cfRule type="expression" dxfId="5" priority="6">
      <x:formula>F10="Low"</x:formula>
    </x:cfRule>
    <x:cfRule type="expression" dxfId="6" priority="7">
      <x:formula>F10="On Track"</x:formula>
    </x:cfRule>
    <x:cfRule type="expression" dxfId="7" priority="8">
      <x:formula>F10="In Progress"</x:formula>
    </x:cfRule>
    <x:cfRule type="expression" dxfId="8" priority="9">
      <x:formula>F10="Partially Conforming"</x:formula>
    </x:cfRule>
    <x:cfRule type="expression" dxfId="9" priority="10">
      <x:formula>F10="Medium"</x:formula>
    </x:cfRule>
    <x:cfRule type="expression" dxfId="10" priority="11">
      <x:formula>F10="Due Soon"</x:formula>
    </x:cfRule>
    <x:cfRule type="expression" dxfId="11" priority="12">
      <x:formula>F10="Needs Update"</x:formula>
    </x:cfRule>
    <x:cfRule type="expression" dxfId="12" priority="13">
      <x:formula>F10="Open"</x:formula>
    </x:cfRule>
    <x:cfRule type="expression" dxfId="13" priority="14">
      <x:formula>F10="Nonconforming"</x:formula>
    </x:cfRule>
    <x:cfRule type="expression" dxfId="14" priority="15">
      <x:formula>F10="High"</x:formula>
    </x:cfRule>
    <x:cfRule type="expression" dxfId="15" priority="16">
      <x:formula>F10="Blocked"</x:formula>
    </x:cfRule>
    <x:cfRule type="expression" dxfId="16" priority="17">
      <x:formula>F10="Overdue"</x:formula>
    </x:cfRule>
    <x:cfRule type="expression" dxfId="17" priority="18">
      <x:formula>F10="Not Started"</x:formula>
    </x:cfRule>
    <x:cfRule type="expression" dxfId="18" priority="19">
      <x:formula>F10="Not Assessed"</x:formula>
    </x:cfRule>
    <x:cfRule type="expression" dxfId="19" priority="20">
      <x:formula>F10="N/A"</x:formula>
    </x:cfRule>
    <x:cfRule type="expression" dxfId="20" priority="21">
      <x:formula>F10="Draft"</x:formula>
    </x:cfRule>
  </x:conditionalFormatting>
  <x:conditionalFormatting sqref="J10:J109">
    <x:cfRule type="expression" dxfId="21" priority="22">
      <x:formula>J10="Active"</x:formula>
    </x:cfRule>
    <x:cfRule type="expression" dxfId="22" priority="23">
      <x:formula>J10="Approved"</x:formula>
    </x:cfRule>
    <x:cfRule type="expression" dxfId="23" priority="24">
      <x:formula>J10="Completed"</x:formula>
    </x:cfRule>
    <x:cfRule type="expression" dxfId="24" priority="25">
      <x:formula>J10="Closed"</x:formula>
    </x:cfRule>
    <x:cfRule type="expression" dxfId="25" priority="26">
      <x:formula>J10="Conforming"</x:formula>
    </x:cfRule>
    <x:cfRule type="expression" dxfId="26" priority="27">
      <x:formula>J10="Low"</x:formula>
    </x:cfRule>
    <x:cfRule type="expression" dxfId="27" priority="28">
      <x:formula>J10="On Track"</x:formula>
    </x:cfRule>
    <x:cfRule type="expression" dxfId="28" priority="29">
      <x:formula>J10="In Progress"</x:formula>
    </x:cfRule>
    <x:cfRule type="expression" dxfId="29" priority="30">
      <x:formula>J10="Partially Conforming"</x:formula>
    </x:cfRule>
    <x:cfRule type="expression" dxfId="30" priority="31">
      <x:formula>J10="Medium"</x:formula>
    </x:cfRule>
    <x:cfRule type="expression" dxfId="31" priority="32">
      <x:formula>J10="Due Soon"</x:formula>
    </x:cfRule>
    <x:cfRule type="expression" dxfId="32" priority="33">
      <x:formula>J10="Needs Update"</x:formula>
    </x:cfRule>
    <x:cfRule type="expression" dxfId="33" priority="34">
      <x:formula>J10="Open"</x:formula>
    </x:cfRule>
    <x:cfRule type="expression" dxfId="34" priority="35">
      <x:formula>J10="Nonconforming"</x:formula>
    </x:cfRule>
    <x:cfRule type="expression" dxfId="35" priority="36">
      <x:formula>J10="High"</x:formula>
    </x:cfRule>
    <x:cfRule type="expression" dxfId="36" priority="37">
      <x:formula>J10="Blocked"</x:formula>
    </x:cfRule>
    <x:cfRule type="expression" dxfId="37" priority="38">
      <x:formula>J10="Overdue"</x:formula>
    </x:cfRule>
    <x:cfRule type="expression" dxfId="38" priority="39">
      <x:formula>J10="Not Started"</x:formula>
    </x:cfRule>
    <x:cfRule type="expression" dxfId="39" priority="40">
      <x:formula>J10="Not Assessed"</x:formula>
    </x:cfRule>
    <x:cfRule type="expression" dxfId="40" priority="41">
      <x:formula>J10="N/A"</x:formula>
    </x:cfRule>
    <x:cfRule type="expression" dxfId="41" priority="42">
      <x:formula>J10="Draft"</x:formula>
    </x:cfRule>
  </x:conditionalFormatting>
  <x:conditionalFormatting sqref="N10:N109">
    <x:cfRule type="expression" dxfId="42" priority="43">
      <x:formula>N10="Active"</x:formula>
    </x:cfRule>
    <x:cfRule type="expression" dxfId="43" priority="44">
      <x:formula>N10="Approved"</x:formula>
    </x:cfRule>
    <x:cfRule type="expression" dxfId="44" priority="45">
      <x:formula>N10="Completed"</x:formula>
    </x:cfRule>
    <x:cfRule type="expression" dxfId="45" priority="46">
      <x:formula>N10="Closed"</x:formula>
    </x:cfRule>
    <x:cfRule type="expression" dxfId="46" priority="47">
      <x:formula>N10="Conforming"</x:formula>
    </x:cfRule>
    <x:cfRule type="expression" dxfId="47" priority="48">
      <x:formula>N10="Low"</x:formula>
    </x:cfRule>
    <x:cfRule type="expression" dxfId="48" priority="49">
      <x:formula>N10="On Track"</x:formula>
    </x:cfRule>
    <x:cfRule type="expression" dxfId="49" priority="50">
      <x:formula>N10="In Progress"</x:formula>
    </x:cfRule>
    <x:cfRule type="expression" dxfId="50" priority="51">
      <x:formula>N10="Partially Conforming"</x:formula>
    </x:cfRule>
    <x:cfRule type="expression" dxfId="51" priority="52">
      <x:formula>N10="Medium"</x:formula>
    </x:cfRule>
    <x:cfRule type="expression" dxfId="52" priority="53">
      <x:formula>N10="Due Soon"</x:formula>
    </x:cfRule>
    <x:cfRule type="expression" dxfId="53" priority="54">
      <x:formula>N10="Needs Update"</x:formula>
    </x:cfRule>
    <x:cfRule type="expression" dxfId="54" priority="55">
      <x:formula>N10="Open"</x:formula>
    </x:cfRule>
    <x:cfRule type="expression" dxfId="55" priority="56">
      <x:formula>N10="Nonconforming"</x:formula>
    </x:cfRule>
    <x:cfRule type="expression" dxfId="56" priority="57">
      <x:formula>N10="High"</x:formula>
    </x:cfRule>
    <x:cfRule type="expression" dxfId="57" priority="58">
      <x:formula>N10="Blocked"</x:formula>
    </x:cfRule>
    <x:cfRule type="expression" dxfId="58" priority="59">
      <x:formula>N10="Overdue"</x:formula>
    </x:cfRule>
    <x:cfRule type="expression" dxfId="59" priority="60">
      <x:formula>N10="Not Started"</x:formula>
    </x:cfRule>
    <x:cfRule type="expression" dxfId="60" priority="61">
      <x:formula>N10="Not Assessed"</x:formula>
    </x:cfRule>
    <x:cfRule type="expression" dxfId="61" priority="62">
      <x:formula>N10="N/A"</x:formula>
    </x:cfRule>
    <x:cfRule type="expression" dxfId="62" priority="63">
      <x:formula>N10="Draft"</x:formula>
    </x:cfRule>
  </x:conditionalFormatting>
  <x:dataValidations count="4">
    <x:dataValidation type="list" sqref="A10:A109">
      <x:formula1>"Example Data,Actual Data"</x:formula1>
    </x:dataValidation>
    <x:dataValidation type="list" sqref="F10:F109">
      <x:formula1>"Conforming,Partially Conforming,Nonconforming,Not Assessed,N/A"</x:formula1>
    </x:dataValidation>
    <x:dataValidation type="list" sqref="J10:J109">
      <x:formula1>"High,Medium,Low"</x:formula1>
    </x:dataValidation>
    <x:dataValidation type="list" sqref="N10:N109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adae3ff832476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Food Safety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IF(COUNTIF('Gap Analysis'!$A$10:$A$109,"Actual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4" t="n">
        <x:f>COUNTIF('Gap Analysis'!$A$10:$A$109,"Actual Data")</x:f>
        <x:v>0</x:v>
      </x:c>
    </x:row>
    <x:row r="9">
      <x:c r="A9" s="22" t="str">
        <x:v>Conforming</x:v>
      </x:c>
      <x:c r="B9" s="64" t="n">
        <x:f>COUNTIFS('Gap Analysis'!$A$10:$A$109,"Actual Data",'Gap Analysis'!$F$10:$F$109,"Conforming")</x:f>
        <x:v>0</x:v>
      </x:c>
    </x:row>
    <x:row r="10">
      <x:c r="A10" s="22" t="str">
        <x:v>Partially Conforming</x:v>
      </x:c>
      <x:c r="B10" s="64" t="n">
        <x:f>COUNTIFS('Gap Analysis'!$A$10:$A$109,"Actual Data",'Gap Analysis'!$F$10:$F$109,"Partially Conforming")</x:f>
        <x:v>0</x:v>
      </x:c>
    </x:row>
    <x:row r="11">
      <x:c r="A11" s="22" t="str">
        <x:v>Nonconforming</x:v>
      </x:c>
      <x:c r="B11" s="64" t="n">
        <x:f>COUNTIFS('Gap Analysis'!$A$10:$A$109,"Actual Data",'Gap Analysis'!$F$10:$F$109,"Nonconforming")</x:f>
        <x:v>0</x:v>
      </x:c>
    </x:row>
    <x:row r="12">
      <x:c r="A12" s="22" t="str">
        <x:v>Not Assessed</x:v>
      </x:c>
      <x:c r="B12" s="64" t="n">
        <x:f>COUNTIFS('Gap Analysis'!$A$10:$A$109,"Actual Data",'Gap Analysis'!$F$10:$F$109,"Not Assessed")</x:f>
        <x:v>0</x:v>
      </x:c>
    </x:row>
    <x:row r="13">
      <x:c r="A13" s="22" t="str">
        <x:v>High Priority Gaps</x:v>
      </x:c>
      <x:c r="B13" s="64" t="n">
        <x:f>COUNTIFS('Gap Analysis'!$A$10:$A$109,"Actual Data",'Gap Analysis'!$J$10:$J$109,"High",'Gap Analysis'!$F$10:$F$109,"&lt;&gt;Conforming",'Gap Analysis'!$F$10:$F$109,"&lt;&gt;Not Assessed",'Gap Analysis'!$F$10:$F$109,"&lt;&gt;N/A")</x:f>
        <x:v>0</x:v>
      </x:c>
    </x:row>
    <x:row r="14">
      <x:c r="A14" s="22" t="str">
        <x:v>Open / In Progress Gaps</x:v>
      </x:c>
      <x:c r="B14" s="64" t="n">
        <x:f>COUNTIFS('Gap Analysis'!$A$10:$A$109,"Actual Data",'Gap Analysis'!$N$10:$N$109,"Open")+COUNTIFS('Gap Analysis'!$A$10:$A$109,"Actual Data",'Gap Analysis'!$N$10:$N$109,"In Progress")</x:f>
        <x:v>0</x:v>
      </x:c>
    </x:row>
    <x:row r="15">
      <x:c r="A15" s="22" t="str">
        <x:v>Actual Assessment Completion %</x:v>
      </x:c>
      <x:c r="B15" s="68" t="n">
        <x:f>IFERROR(COUNTIFS('Gap Analysis'!$A$10:$A$109,"Actual Data",'Gap Analysis'!$F$10:$F$109,"&lt;&gt;Not Assessed",'Gap Analysis'!$F$10:$F$109,"&lt;&gt;N/A",'Gap Analysis'!$F$10:$F$109,"&lt;&gt;")/(COUNTIF('Gap Analysis'!$A$10:$A$109,"Actual Data")-COUNTIFS('Gap Analysis'!$A$10:$A$109,"Actual Data",'Gap Analysis'!$F$10:$F$109,"N/A")),0)</x:f>
        <x:v>0</x:v>
      </x:c>
    </x:row>
    <x:row r="16">
      <x:c r="A16" s="22" t="str">
        <x:v>Example Rows (excluded)</x:v>
      </x:c>
      <x:c r="B16" s="64" t="n">
        <x:f>COUNTIF('Gap Analysis'!$A$10:$A$109,"Example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664ffb1618ad4dc6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Food Safety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IF(COUNTIF('Gap Analysis'!$A$10:$A$109,"Actual Data")&gt;0,"Actual Data","Illustrative Data")</x:f>
        <x:v>Illustrative Data</x:v>
      </x:c>
    </x:row>
    <x:row r="8">
      <x:c r="A8" s="22" t="str">
        <x:v>Current State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Conforming</x:v>
      </x:c>
      <x:c r="B9" t="n">
        <x:f>IF($B$6="Actual Data",COUNTIFS('Gap Analysis'!$A$10:$A$109,"Actual Data",'Gap Analysis'!$F$10:$F$109,A9),COUNTIFS('Gap Analysis'!$A$10:$A$109,"Example Data",'Gap Analysis'!$F$10:$F$109,A9))</x:f>
        <x:v>1</x:v>
      </x:c>
      <x:c r="D9" t="str">
        <x:v>High</x:v>
      </x:c>
      <x:c r="E9" t="n">
        <x:f>IF($B$6="Actual Data",COUNTIFS('Gap Analysis'!$A$10:$A$109,"Actual Data",'Gap Analysis'!$J$10:$J$109,D9),COUNTIFS('Gap Analysis'!$A$10:$A$109,"Example Data",'Gap Analysis'!$J$10:$J$109,D9))</x:f>
        <x:v>3</x:v>
      </x:c>
    </x:row>
    <x:row r="10">
      <x:c r="A10" t="str">
        <x:v>Partially Conforming</x:v>
      </x:c>
      <x:c r="B10" t="n">
        <x:f>IF($B$6="Actual Data",COUNTIFS('Gap Analysis'!$A$10:$A$109,"Actual Data",'Gap Analysis'!$F$10:$F$109,A10),COUNTIFS('Gap Analysis'!$A$10:$A$109,"Example Data",'Gap Analysis'!$F$10:$F$109,A10))</x:f>
        <x:v>2</x:v>
      </x:c>
      <x:c r="D10" t="str">
        <x:v>Medium</x:v>
      </x:c>
      <x:c r="E10" t="n">
        <x:f>IF($B$6="Actual Data",COUNTIFS('Gap Analysis'!$A$10:$A$109,"Actual Data",'Gap Analysis'!$J$10:$J$109,D10),COUNTIFS('Gap Analysis'!$A$10:$A$109,"Example Data",'Gap Analysis'!$J$10:$J$109,D10))</x:f>
        <x:v>1</x:v>
      </x:c>
    </x:row>
    <x:row r="11">
      <x:c r="A11" t="str">
        <x:v>Nonconforming</x:v>
      </x:c>
      <x:c r="B11" t="n">
        <x:f>IF($B$6="Actual Data",COUNTIFS('Gap Analysis'!$A$10:$A$109,"Actual Data",'Gap Analysis'!$F$10:$F$109,A11),COUNTIFS('Gap Analysis'!$A$10:$A$109,"Example Data",'Gap Analysis'!$F$10:$F$109,A11))</x:f>
        <x:v>2</x:v>
      </x:c>
      <x:c r="D11" t="str">
        <x:v>Low</x:v>
      </x:c>
      <x:c r="E11" t="n">
        <x:f>IF($B$6="Actual Data",COUNTIFS('Gap Analysis'!$A$10:$A$109,"Actual Data",'Gap Analysis'!$J$10:$J$109,D11),COUNTIFS('Gap Analysis'!$A$10:$A$109,"Example Data",'Gap Analysis'!$J$10:$J$109,D11))</x:f>
        <x:v>1</x:v>
      </x:c>
    </x:row>
    <x:row r="12">
      <x:c r="A12" t="str">
        <x:v>Not Assessed</x:v>
      </x:c>
      <x:c r="B12" t="n">
        <x:f>IF($B$6="Actual Data",COUNTIFS('Gap Analysis'!$A$10:$A$109,"Actual Data",'Gap Analysis'!$F$10:$F$109,A12),COUNTIFS('Gap Analysis'!$A$10:$A$109,"Example Data",'Gap Analysis'!$F$10:$F$109,A12))</x:f>
        <x:v>0</x:v>
      </x:c>
    </x:row>
    <x:row r="13">
      <x:c r="A13" t="str">
        <x:v>N/A</x:v>
      </x:c>
      <x:c r="B13" t="n">
        <x:f>IF($B$6="Actual Data",COUNTIFS('Gap Analysis'!$A$10:$A$109,"Actual Data",'Gap Analysis'!$F$10:$F$109,A13),COUNTIFS('Gap Analysis'!$A$10:$A$109,"Example Data",'Gap Analysis'!$F$10:$F$109,A13))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standard; confirmed current by ISO.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Published climate-action amendment applying to ISO 22000:2018.</x:v>
      </x:c>
      <x:c r="D12" s="30" t="str">
        <x:v>https://www.iso.org/standard/88410.html</x:v>
      </x:c>
    </x:row>
    <x:row r="13">
      <x:c r="A13" s="30" t="str">
        <x:v>Status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Current State</x:v>
      </x:c>
      <x:c r="B14" s="30" t="str">
        <x:v>Conforming</x:v>
      </x:c>
      <x:c r="C14" s="30" t="str"/>
      <x:c r="D14" s="30" t="str"/>
    </x:row>
    <x:row r="15">
      <x:c r="A15" s="30" t="str">
        <x:v>Current State</x:v>
      </x:c>
      <x:c r="B15" s="30" t="str">
        <x:v>Partially Conforming</x:v>
      </x:c>
      <x:c r="C15" s="30" t="str"/>
      <x:c r="D15" s="30" t="str"/>
    </x:row>
    <x:row r="16">
      <x:c r="A16" s="30" t="str">
        <x:v>Current State</x:v>
      </x:c>
      <x:c r="B16" s="30" t="str">
        <x:v>Nonconforming</x:v>
      </x:c>
      <x:c r="C16" s="30" t="str"/>
      <x:c r="D16" s="30" t="str"/>
    </x:row>
    <x:row r="17">
      <x:c r="A17" s="30" t="str">
        <x:v>Current State</x:v>
      </x:c>
      <x:c r="B17" s="30" t="str">
        <x:v>Not Assessed</x:v>
      </x:c>
      <x:c r="C17" s="30" t="str"/>
      <x:c r="D17" s="30" t="str"/>
    </x:row>
    <x:row r="18">
      <x:c r="A18" s="30" t="str">
        <x:v>Current State</x:v>
      </x:c>
      <x:c r="B18" s="30" t="str">
        <x:v>N/A</x:v>
      </x:c>
      <x:c r="C18" s="30" t="str"/>
      <x:c r="D18" s="30" t="str"/>
    </x:row>
    <x:row r="19">
      <x:c r="A19" s="30" t="str">
        <x:v>Status</x:v>
      </x:c>
      <x:c r="B19" s="30" t="str">
        <x:v>Open</x:v>
      </x:c>
      <x:c r="C19" s="30" t="str"/>
      <x:c r="D19" s="30" t="str"/>
    </x:row>
    <x:row r="20">
      <x:c r="A20" s="30" t="str">
        <x:v>Status</x:v>
      </x:c>
      <x:c r="B20" s="30" t="str">
        <x:v>In Progress</x:v>
      </x:c>
      <x:c r="C20" s="30" t="str"/>
      <x:c r="D20" s="30" t="str"/>
    </x:row>
    <x:row r="21">
      <x:c r="A21" s="30" t="str">
        <x:v>Status</x:v>
      </x:c>
      <x:c r="B21" s="30" t="str">
        <x:v>Closed</x:v>
      </x:c>
      <x:c r="C21" s="30" t="str"/>
      <x:c r="D21" s="30" t="str"/>
    </x:row>
    <x:row r="23" ht="30" customHeight="1">
      <x:c r="A23" s="37" t="str">
        <x:v>[Note] Food-safety legal, regulatory, customer, product, allergen, labeling, import/export and sector requirements must be verified for the relevant jurisdiction, products and food-chain activities before controlled use.</x:v>
      </x:c>
      <x:c r="B23" s="37"/>
      <x:c r="C23" s="37"/>
      <x:c r="D23" s="37"/>
    </x:row>
  </x:sheetData>
  <x:mergeCells>
    <x:mergeCell ref="A1:D1"/>
    <x:mergeCell ref="A2:D2"/>
    <x:mergeCell ref="A3:D3"/>
    <x:mergeCell ref="A23:D2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FSMS-ASM-001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